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verhead Distribution\FY26\"/>
    </mc:Choice>
  </mc:AlternateContent>
  <xr:revisionPtr revIDLastSave="0" documentId="13_ncr:1_{26DF2B88-E97F-4331-9EA6-09AF2C98D2F8}" xr6:coauthVersionLast="47" xr6:coauthVersionMax="47" xr10:uidLastSave="{00000000-0000-0000-0000-000000000000}"/>
  <bookViews>
    <workbookView xWindow="-120" yWindow="-120" windowWidth="29040" windowHeight="15720" xr2:uid="{C72516BB-E562-485E-B500-7E0835A1E2A6}"/>
  </bookViews>
  <sheets>
    <sheet name="7-1-2025 F&amp;A" sheetId="6" r:id="rId1"/>
    <sheet name="7-1-2024 F&amp;A" sheetId="4" state="hidden" r:id="rId2"/>
  </sheets>
  <definedNames>
    <definedName name="_xlnm._FilterDatabase" localSheetId="1" hidden="1">'7-1-2024 F&amp;A'!$A$5:$N$308</definedName>
    <definedName name="_xlnm._FilterDatabase" localSheetId="0" hidden="1">'7-1-2025 F&amp;A'!$A$5:$N$100</definedName>
    <definedName name="_xlnm.Print_Area" localSheetId="1">'7-1-2024 F&amp;A'!$A$1:$H$309</definedName>
    <definedName name="_xlnm.Print_Area" localSheetId="0">'7-1-2025 F&amp;A'!$A$1:$H$105</definedName>
    <definedName name="_xlnm.Print_Titles" localSheetId="1">'7-1-2024 F&amp;A'!$1:$5</definedName>
    <definedName name="_xlnm.Print_Titles" localSheetId="0">'7-1-2025 F&amp;A'!$1:$5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6" l="1"/>
  <c r="G98" i="6"/>
  <c r="G16" i="6"/>
  <c r="G91" i="6"/>
  <c r="G88" i="6"/>
  <c r="G82" i="6"/>
  <c r="G78" i="6"/>
  <c r="G74" i="6"/>
  <c r="G63" i="6"/>
  <c r="G57" i="6"/>
  <c r="G44" i="6"/>
  <c r="G33" i="6"/>
  <c r="G12" i="6"/>
  <c r="G8" i="6"/>
  <c r="H280" i="4"/>
  <c r="H279" i="4"/>
  <c r="H270" i="4"/>
  <c r="H269" i="4"/>
  <c r="H220" i="4"/>
  <c r="H219" i="4"/>
  <c r="H190" i="4" l="1"/>
  <c r="H189" i="4"/>
  <c r="H180" i="4"/>
  <c r="H179" i="4"/>
  <c r="H158" i="4"/>
  <c r="H157" i="4"/>
  <c r="H148" i="4"/>
  <c r="H147" i="4"/>
  <c r="H137" i="4"/>
  <c r="H136" i="4"/>
  <c r="H96" i="4"/>
  <c r="H95" i="4"/>
  <c r="H85" i="4"/>
  <c r="H84" i="4"/>
  <c r="H50" i="4"/>
  <c r="H49" i="4"/>
  <c r="G290" i="4" l="1"/>
  <c r="G66" i="4"/>
  <c r="G308" i="4" l="1"/>
  <c r="G109" i="4" l="1"/>
  <c r="G261" i="4"/>
  <c r="G251" i="4"/>
  <c r="G231" i="4" l="1"/>
  <c r="G241" i="4"/>
  <c r="G211" i="4"/>
  <c r="G221" i="4" l="1"/>
  <c r="G160" i="4"/>
  <c r="G128" i="4"/>
  <c r="G76" i="4"/>
  <c r="G31" i="4" l="1"/>
  <c r="G22" i="4"/>
  <c r="G13" i="4"/>
  <c r="G38" i="4"/>
  <c r="G41" i="4" l="1"/>
  <c r="G271" i="4"/>
  <c r="G281" i="4"/>
  <c r="G201" i="4"/>
  <c r="G191" i="4"/>
  <c r="G171" i="4"/>
  <c r="G181" i="4"/>
  <c r="G149" i="4"/>
  <c r="G139" i="4"/>
  <c r="G87" i="4"/>
  <c r="G100" i="4"/>
  <c r="G57" i="4"/>
  <c r="G11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Kerry Budnick</author>
  </authors>
  <commentList>
    <comment ref="H223" authorId="0" shapeId="0" xr:uid="{76F85EC9-51AC-461F-BF64-04F3542C368F}">
      <text>
        <r>
          <rPr>
            <sz val="9"/>
            <color indexed="81"/>
            <rFont val="Tahoma"/>
            <family val="2"/>
          </rPr>
          <t xml:space="preserve">After July 1, 2023, 5.16% must come from the fund balances of the following: President, Provost, and VP Research and Economic Development for GSO to receive a total of 31.00%. </t>
        </r>
      </text>
    </comment>
    <comment ref="H233" authorId="0" shapeId="0" xr:uid="{ECD33848-1B57-4EAD-A874-027D5DE4F0DB}">
      <text>
        <r>
          <rPr>
            <sz val="9"/>
            <color indexed="81"/>
            <rFont val="Tahoma"/>
            <family val="2"/>
          </rPr>
          <t>For GSO to receive an additional 5%, for grants on or after July 1, 2022, 3.16% must come from the fund balances of the following: President, Provost, and VP Research and Economic Development. This will result in 31.00% of GSO OH being returned to GSO in accordance with the overhead policy.</t>
        </r>
      </text>
    </comment>
  </commentList>
</comments>
</file>

<file path=xl/sharedStrings.xml><?xml version="1.0" encoding="utf-8"?>
<sst xmlns="http://schemas.openxmlformats.org/spreadsheetml/2006/main" count="805" uniqueCount="167">
  <si>
    <t xml:space="preserve">University of Rhode Island               </t>
  </si>
  <si>
    <t>Department Name</t>
  </si>
  <si>
    <t>Dept#</t>
  </si>
  <si>
    <t xml:space="preserve">F&amp;A Allocation </t>
  </si>
  <si>
    <t>Dept</t>
  </si>
  <si>
    <t>Percent</t>
  </si>
  <si>
    <t>SPA-Admin &amp; Fin</t>
  </si>
  <si>
    <t>ANY COLLEGE OR DEPARTMENT</t>
  </si>
  <si>
    <t>SPA-Research</t>
  </si>
  <si>
    <t>Research Utilities &amp; Ins</t>
  </si>
  <si>
    <t>0000</t>
  </si>
  <si>
    <t>Provost</t>
  </si>
  <si>
    <t>VP Research &amp; Econ. Dev.</t>
  </si>
  <si>
    <t>President</t>
  </si>
  <si>
    <t>0001</t>
  </si>
  <si>
    <t>Dean/College/Dept</t>
  </si>
  <si>
    <t>NNNN</t>
  </si>
  <si>
    <t>Department/PI</t>
  </si>
  <si>
    <t>Transportation Center</t>
  </si>
  <si>
    <t>Provost Office</t>
  </si>
  <si>
    <t>ATC - academic testing center</t>
  </si>
  <si>
    <t>Ryan Neurosciences Institute - new awards received on/after 7/1/20</t>
  </si>
  <si>
    <t>Collaborative Awards</t>
  </si>
  <si>
    <t>Ryan Neurosciences</t>
  </si>
  <si>
    <t>CELS</t>
  </si>
  <si>
    <t>Dean, CELS</t>
  </si>
  <si>
    <t>Student Affairs</t>
  </si>
  <si>
    <t>Admin Unit 1</t>
  </si>
  <si>
    <t>Fish, Animal &amp;Vet.Science</t>
  </si>
  <si>
    <t>Plant Sciences &amp; Entomology</t>
  </si>
  <si>
    <t>Cooperative Extension</t>
  </si>
  <si>
    <t>Admin Unit 2</t>
  </si>
  <si>
    <t>Env.&amp; Nat.Res.Economics</t>
  </si>
  <si>
    <t>20NN</t>
  </si>
  <si>
    <t>Natural Resources Science</t>
  </si>
  <si>
    <t>Geosciences</t>
  </si>
  <si>
    <t>Marine Affairs</t>
  </si>
  <si>
    <t>Agricultural Exp. Station</t>
  </si>
  <si>
    <t>Admin Unit 3</t>
  </si>
  <si>
    <t>Biological Sciences</t>
  </si>
  <si>
    <t>Cell &amp; Molecular Biology</t>
  </si>
  <si>
    <t>Dean/College/Dept-CELS</t>
  </si>
  <si>
    <t>ICUBED</t>
  </si>
  <si>
    <t>Arts and Sciences</t>
  </si>
  <si>
    <t>21NN</t>
  </si>
  <si>
    <t>Chemistry</t>
  </si>
  <si>
    <t>Languages</t>
  </si>
  <si>
    <t>Mathematics</t>
  </si>
  <si>
    <t>Physics</t>
  </si>
  <si>
    <t>Political Science</t>
  </si>
  <si>
    <t>Sociology</t>
  </si>
  <si>
    <t>Computer Science</t>
  </si>
  <si>
    <t>Criminology &amp; Criminal Justice</t>
  </si>
  <si>
    <t>CHS College of Health Sciences (ACAD Health)</t>
  </si>
  <si>
    <t>Human Devel. and Family Studies</t>
  </si>
  <si>
    <t>Communicative Disorders</t>
  </si>
  <si>
    <t>Physical Therapy</t>
  </si>
  <si>
    <t>Gerontology</t>
  </si>
  <si>
    <t>Kinesiology</t>
  </si>
  <si>
    <t>Kingstown Child Development Ctr</t>
  </si>
  <si>
    <t>Health Studies</t>
  </si>
  <si>
    <t>2NNN</t>
  </si>
  <si>
    <t>Food Science and Nutrition</t>
  </si>
  <si>
    <t>ASF CCE Child Development Ctr</t>
  </si>
  <si>
    <t>2907</t>
  </si>
  <si>
    <t>Psychology</t>
  </si>
  <si>
    <t>Dean/College/Dept/Dept</t>
  </si>
  <si>
    <t>CPRC</t>
  </si>
  <si>
    <t>Business</t>
  </si>
  <si>
    <t>Dean</t>
  </si>
  <si>
    <t>Textiles,Fashion Merchandising</t>
  </si>
  <si>
    <t>Labor Relations</t>
  </si>
  <si>
    <t>Engineering</t>
  </si>
  <si>
    <t>23NN</t>
  </si>
  <si>
    <t>Chemical Engineering</t>
  </si>
  <si>
    <t>Civil &amp; Environmental Eng.</t>
  </si>
  <si>
    <t>Electrical &amp; Compute Eng.</t>
  </si>
  <si>
    <t>Mechanical Engineering</t>
  </si>
  <si>
    <t>Industrial Engineering</t>
  </si>
  <si>
    <t>Ocean Engineering</t>
  </si>
  <si>
    <t>Engineering Computer Center</t>
  </si>
  <si>
    <t>Mech., Ind., Sys. Engineering</t>
  </si>
  <si>
    <t>COEUT</t>
  </si>
  <si>
    <t>Dean/College/Dept-Engineering</t>
  </si>
  <si>
    <t>Dept/PI</t>
  </si>
  <si>
    <t>23xx</t>
  </si>
  <si>
    <t>NIUVT</t>
  </si>
  <si>
    <t>CYPHER</t>
  </si>
  <si>
    <t>XXXX</t>
  </si>
  <si>
    <t>Library - Dataspark</t>
  </si>
  <si>
    <t>Dataspark</t>
  </si>
  <si>
    <t>Nursing (ACAD Health)</t>
  </si>
  <si>
    <t>Nursing Instruction</t>
  </si>
  <si>
    <t>25NN</t>
  </si>
  <si>
    <t>Pharmacy (ACAD Health)</t>
  </si>
  <si>
    <t>26NN</t>
  </si>
  <si>
    <t>Pharmacy Practice</t>
  </si>
  <si>
    <t>Biomedical &amp; Pharmacy Sciences</t>
  </si>
  <si>
    <t>Crime Lab</t>
  </si>
  <si>
    <t>GSO</t>
  </si>
  <si>
    <t>GSO ONLY</t>
  </si>
  <si>
    <t>Dean/College/Dept from Prov, VPRED, Pres share)</t>
  </si>
  <si>
    <t>Coastal Institute</t>
  </si>
  <si>
    <t>GSO Dept 2800-2899</t>
  </si>
  <si>
    <t>Journal Entry processed Quarterly for additional 3.16%</t>
  </si>
  <si>
    <t>Dean/College/Dept/Dept.</t>
  </si>
  <si>
    <t>Coastal Institute-Kingston</t>
  </si>
  <si>
    <t>Coastal Institute- Kingston</t>
  </si>
  <si>
    <t>CEPS-School of Education</t>
  </si>
  <si>
    <t>School of Education</t>
  </si>
  <si>
    <t>Teacher Education</t>
  </si>
  <si>
    <t>Center for School Improvement</t>
  </si>
  <si>
    <t>24NN</t>
  </si>
  <si>
    <t>CEPS</t>
  </si>
  <si>
    <t>29NN</t>
  </si>
  <si>
    <t>EPSCOR Grant</t>
  </si>
  <si>
    <t>VP for Research &amp; Econ. Dev.-EPSCOR</t>
  </si>
  <si>
    <t>SBDC</t>
  </si>
  <si>
    <t>Journal Entry processed Quarterly for additional 5.16%</t>
  </si>
  <si>
    <t>Total</t>
  </si>
  <si>
    <t>F&amp;A Distribution - approved 3/21/23</t>
  </si>
  <si>
    <t>(Allocations remain in effect from July 1, 2020)</t>
  </si>
  <si>
    <t>Engineering - COEUT</t>
  </si>
  <si>
    <t>Engineering - National Institute for Undersea Vehicle Technology (NIUVT) - awards issued on/after 7/1/20</t>
  </si>
  <si>
    <t>Alternate Agreement</t>
  </si>
  <si>
    <t>Engineering - CYPHER</t>
  </si>
  <si>
    <t>GSO - COEUT</t>
  </si>
  <si>
    <t>Coastal Institute (GSO Grants Only) - awards issued on/after 7/1/23</t>
  </si>
  <si>
    <t>Coastal Institute (GSO Grants Only) - awards issued 7/1/22-6/30/23</t>
  </si>
  <si>
    <t>Coastal Institute (Non GSO Grants) Kingston/College - new awards issued on/after 7/1/23</t>
  </si>
  <si>
    <t>Coastal Institute (Non GSO Grants) Kingston/College - awards issued 7/1/22-6/30/23</t>
  </si>
  <si>
    <t xml:space="preserve">V.P. for Research &amp; Econ. Dev.- EPSCOR </t>
  </si>
  <si>
    <t>V.P. for Research &amp; Econ. Dev. -SBDC</t>
  </si>
  <si>
    <t>Center for Computational Research (CCR) - effective 2/1/2023</t>
  </si>
  <si>
    <t>CCR</t>
  </si>
  <si>
    <t>CELS - I-CUBED - (For awards received 7/1/2020-6/30/2023)</t>
  </si>
  <si>
    <t>CELS - I-CUBED - new awards received on/after 7/1/23</t>
  </si>
  <si>
    <t>End of Alternate Agreement for new awards</t>
  </si>
  <si>
    <t>CHS (ACAD Health) - CPRC (For awards received 7/1/2020-6/30/2023)</t>
  </si>
  <si>
    <t>CHS (ACAD Health) - CPRC (new awards received on/after 7/1/23)</t>
  </si>
  <si>
    <t>Agreement on allocation of Dean/College/Depts %</t>
  </si>
  <si>
    <t>Alternate agreement ended 6/30/2023</t>
  </si>
  <si>
    <t>Alternate agreement modified 7/1/2023</t>
  </si>
  <si>
    <t>Change to Alternate agreement 7/1/2023</t>
  </si>
  <si>
    <t>21A</t>
  </si>
  <si>
    <t>21B</t>
  </si>
  <si>
    <t>Per Federal Award 100% Match</t>
  </si>
  <si>
    <t>*NEW-FY23*</t>
  </si>
  <si>
    <t>**NEW-FY24**</t>
  </si>
  <si>
    <t>Any College or Department</t>
  </si>
  <si>
    <t>College/Department/Center</t>
  </si>
  <si>
    <t>Effective 7/1/2024 (FY25 and prior)</t>
  </si>
  <si>
    <t>6A</t>
  </si>
  <si>
    <t>6B</t>
  </si>
  <si>
    <t>9A</t>
  </si>
  <si>
    <t>9B</t>
  </si>
  <si>
    <t>20A</t>
  </si>
  <si>
    <t>20B</t>
  </si>
  <si>
    <t>Nursing</t>
  </si>
  <si>
    <t>Pharmacy</t>
  </si>
  <si>
    <t>Effective 7/1/2025 (FY26)</t>
  </si>
  <si>
    <t>Coastal Institute All Grants</t>
  </si>
  <si>
    <t>Library</t>
  </si>
  <si>
    <t>F&amp;A Distribution</t>
  </si>
  <si>
    <t>Ryan Neurosciences Institute</t>
  </si>
  <si>
    <t>IACR</t>
  </si>
  <si>
    <t>Institute for AI and Computational Research (IACR) formerly  (CCR)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</si>
</sst>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i/>
      <sz val="10"/>
      <color theme="3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i/>
      <sz val="10"/>
      <color rgb="FFFF0000"/>
      <name val="Arial"/>
      <family val="2"/>
    </font>
    <font>
      <i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146">
    <xf numFmtId="0" fontId="0" fillId="0" borderId="0" xfId="0"/>
    <xf numFmtId="0" fontId="2" fillId="0" borderId="0" xfId="2"/>
    <xf numFmtId="9" fontId="0" fillId="0" borderId="0" xfId="1" applyFont="1"/>
    <xf numFmtId="0" fontId="8" fillId="0" borderId="5" xfId="2" applyFont="1" applyBorder="1" applyAlignment="1">
      <alignment horizontal="center"/>
    </xf>
    <xf numFmtId="0" fontId="4" fillId="0" borderId="2" xfId="2" applyFont="1" applyBorder="1"/>
    <xf numFmtId="0" fontId="4" fillId="0" borderId="1" xfId="2" applyFont="1" applyBorder="1"/>
    <xf numFmtId="0" fontId="4" fillId="0" borderId="3" xfId="2" applyFont="1" applyBorder="1" applyAlignment="1">
      <alignment horizontal="center"/>
    </xf>
    <xf numFmtId="10" fontId="0" fillId="0" borderId="0" xfId="1" applyNumberFormat="1" applyFont="1"/>
    <xf numFmtId="0" fontId="4" fillId="0" borderId="4" xfId="2" applyFont="1" applyBorder="1"/>
    <xf numFmtId="0" fontId="4" fillId="0" borderId="5" xfId="2" applyFont="1" applyBorder="1" applyAlignment="1">
      <alignment horizontal="center"/>
    </xf>
    <xf numFmtId="0" fontId="2" fillId="0" borderId="13" xfId="2" applyBorder="1" applyAlignment="1">
      <alignment horizontal="center"/>
    </xf>
    <xf numFmtId="0" fontId="2" fillId="0" borderId="0" xfId="2" applyAlignment="1">
      <alignment horizontal="center"/>
    </xf>
    <xf numFmtId="14" fontId="2" fillId="0" borderId="0" xfId="2" applyNumberFormat="1" applyAlignment="1">
      <alignment horizontal="center"/>
    </xf>
    <xf numFmtId="0" fontId="4" fillId="2" borderId="4" xfId="2" applyFont="1" applyFill="1" applyBorder="1"/>
    <xf numFmtId="0" fontId="9" fillId="0" borderId="15" xfId="4" applyFont="1" applyBorder="1"/>
    <xf numFmtId="0" fontId="9" fillId="0" borderId="16" xfId="4" applyFont="1" applyBorder="1"/>
    <xf numFmtId="0" fontId="7" fillId="0" borderId="2" xfId="2" applyFont="1" applyBorder="1"/>
    <xf numFmtId="0" fontId="5" fillId="2" borderId="8" xfId="2" applyFont="1" applyFill="1" applyBorder="1"/>
    <xf numFmtId="0" fontId="5" fillId="2" borderId="9" xfId="2" applyFont="1" applyFill="1" applyBorder="1" applyAlignment="1">
      <alignment horizontal="center"/>
    </xf>
    <xf numFmtId="0" fontId="4" fillId="0" borderId="17" xfId="2" applyFont="1" applyBorder="1"/>
    <xf numFmtId="0" fontId="5" fillId="0" borderId="6" xfId="2" applyFont="1" applyBorder="1"/>
    <xf numFmtId="0" fontId="5" fillId="0" borderId="7" xfId="2" applyFont="1" applyBorder="1" applyAlignment="1">
      <alignment horizontal="center"/>
    </xf>
    <xf numFmtId="0" fontId="5" fillId="0" borderId="8" xfId="2" applyFont="1" applyBorder="1"/>
    <xf numFmtId="0" fontId="5" fillId="0" borderId="9" xfId="2" applyFont="1" applyBorder="1" applyAlignment="1">
      <alignment horizontal="center"/>
    </xf>
    <xf numFmtId="0" fontId="2" fillId="0" borderId="4" xfId="2" applyBorder="1"/>
    <xf numFmtId="0" fontId="5" fillId="0" borderId="2" xfId="2" applyFont="1" applyBorder="1"/>
    <xf numFmtId="0" fontId="5" fillId="0" borderId="1" xfId="2" applyFont="1" applyBorder="1" applyAlignment="1">
      <alignment horizontal="center"/>
    </xf>
    <xf numFmtId="0" fontId="5" fillId="0" borderId="1" xfId="2" applyFont="1" applyBorder="1"/>
    <xf numFmtId="0" fontId="5" fillId="0" borderId="3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8" fillId="0" borderId="4" xfId="2" applyFont="1" applyBorder="1"/>
    <xf numFmtId="0" fontId="2" fillId="0" borderId="5" xfId="2" applyBorder="1" applyAlignment="1">
      <alignment horizontal="center"/>
    </xf>
    <xf numFmtId="0" fontId="2" fillId="0" borderId="5" xfId="2" quotePrefix="1" applyBorder="1" applyAlignment="1">
      <alignment horizontal="center"/>
    </xf>
    <xf numFmtId="0" fontId="2" fillId="0" borderId="2" xfId="2" applyBorder="1"/>
    <xf numFmtId="0" fontId="2" fillId="0" borderId="3" xfId="2" applyBorder="1" applyAlignment="1">
      <alignment horizontal="center"/>
    </xf>
    <xf numFmtId="0" fontId="2" fillId="0" borderId="11" xfId="2" quotePrefix="1" applyBorder="1" applyAlignment="1">
      <alignment horizontal="center"/>
    </xf>
    <xf numFmtId="0" fontId="2" fillId="0" borderId="3" xfId="2" applyBorder="1"/>
    <xf numFmtId="0" fontId="2" fillId="0" borderId="2" xfId="2" applyBorder="1" applyAlignment="1">
      <alignment horizontal="center"/>
    </xf>
    <xf numFmtId="0" fontId="2" fillId="2" borderId="4" xfId="2" applyFill="1" applyBorder="1"/>
    <xf numFmtId="0" fontId="2" fillId="0" borderId="5" xfId="2" applyBorder="1"/>
    <xf numFmtId="0" fontId="2" fillId="0" borderId="12" xfId="2" applyBorder="1"/>
    <xf numFmtId="0" fontId="4" fillId="0" borderId="4" xfId="2" applyFont="1" applyBorder="1" applyAlignment="1">
      <alignment horizontal="center"/>
    </xf>
    <xf numFmtId="2" fontId="2" fillId="0" borderId="0" xfId="2" applyNumberFormat="1"/>
    <xf numFmtId="0" fontId="5" fillId="0" borderId="14" xfId="2" applyFont="1" applyBorder="1"/>
    <xf numFmtId="0" fontId="5" fillId="0" borderId="7" xfId="2" applyFont="1" applyBorder="1" applyAlignment="1">
      <alignment horizontal="center" wrapText="1"/>
    </xf>
    <xf numFmtId="0" fontId="2" fillId="0" borderId="4" xfId="2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2" fillId="0" borderId="13" xfId="2" quotePrefix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4" fillId="0" borderId="5" xfId="2" applyFont="1" applyBorder="1"/>
    <xf numFmtId="0" fontId="2" fillId="0" borderId="11" xfId="2" applyBorder="1"/>
    <xf numFmtId="0" fontId="2" fillId="0" borderId="11" xfId="2" applyBorder="1" applyAlignment="1">
      <alignment horizontal="center"/>
    </xf>
    <xf numFmtId="0" fontId="4" fillId="0" borderId="19" xfId="2" applyFont="1" applyBorder="1"/>
    <xf numFmtId="0" fontId="5" fillId="2" borderId="7" xfId="2" applyFont="1" applyFill="1" applyBorder="1" applyAlignment="1">
      <alignment horizontal="center"/>
    </xf>
    <xf numFmtId="0" fontId="5" fillId="2" borderId="14" xfId="2" applyFont="1" applyFill="1" applyBorder="1"/>
    <xf numFmtId="0" fontId="5" fillId="2" borderId="6" xfId="2" applyFont="1" applyFill="1" applyBorder="1"/>
    <xf numFmtId="0" fontId="5" fillId="0" borderId="10" xfId="2" applyFont="1" applyBorder="1"/>
    <xf numFmtId="0" fontId="4" fillId="2" borderId="7" xfId="2" applyFont="1" applyFill="1" applyBorder="1" applyAlignment="1">
      <alignment horizontal="center"/>
    </xf>
    <xf numFmtId="0" fontId="4" fillId="0" borderId="3" xfId="2" applyFont="1" applyBorder="1"/>
    <xf numFmtId="0" fontId="4" fillId="0" borderId="17" xfId="2" applyFont="1" applyBorder="1" applyAlignment="1">
      <alignment horizontal="center"/>
    </xf>
    <xf numFmtId="0" fontId="4" fillId="0" borderId="11" xfId="2" applyFont="1" applyBorder="1" applyAlignment="1">
      <alignment horizontal="center" wrapText="1"/>
    </xf>
    <xf numFmtId="0" fontId="2" fillId="0" borderId="12" xfId="2" applyBorder="1" applyAlignment="1">
      <alignment horizontal="center"/>
    </xf>
    <xf numFmtId="0" fontId="2" fillId="0" borderId="11" xfId="2" applyBorder="1" applyAlignment="1">
      <alignment horizontal="center" wrapText="1"/>
    </xf>
    <xf numFmtId="10" fontId="4" fillId="0" borderId="11" xfId="1" applyNumberFormat="1" applyFont="1" applyFill="1" applyBorder="1"/>
    <xf numFmtId="0" fontId="5" fillId="0" borderId="4" xfId="2" applyFont="1" applyBorder="1"/>
    <xf numFmtId="0" fontId="5" fillId="0" borderId="5" xfId="2" applyFont="1" applyBorder="1" applyAlignment="1">
      <alignment horizontal="center"/>
    </xf>
    <xf numFmtId="0" fontId="4" fillId="0" borderId="5" xfId="2" quotePrefix="1" applyFont="1" applyBorder="1" applyAlignment="1">
      <alignment horizontal="center"/>
    </xf>
    <xf numFmtId="10" fontId="2" fillId="0" borderId="11" xfId="1" applyNumberFormat="1" applyFont="1" applyFill="1" applyBorder="1"/>
    <xf numFmtId="0" fontId="5" fillId="2" borderId="9" xfId="2" applyFont="1" applyFill="1" applyBorder="1"/>
    <xf numFmtId="0" fontId="4" fillId="0" borderId="0" xfId="2" applyFont="1"/>
    <xf numFmtId="0" fontId="4" fillId="0" borderId="0" xfId="2" applyFont="1" applyAlignment="1">
      <alignment wrapText="1"/>
    </xf>
    <xf numFmtId="10" fontId="2" fillId="0" borderId="5" xfId="1" applyNumberFormat="1" applyFont="1" applyFill="1" applyBorder="1"/>
    <xf numFmtId="10" fontId="5" fillId="0" borderId="9" xfId="1" applyNumberFormat="1" applyFont="1" applyBorder="1"/>
    <xf numFmtId="10" fontId="4" fillId="0" borderId="5" xfId="1" applyNumberFormat="1" applyFont="1" applyFill="1" applyBorder="1"/>
    <xf numFmtId="10" fontId="2" fillId="0" borderId="5" xfId="1" applyNumberFormat="1" applyFont="1" applyBorder="1"/>
    <xf numFmtId="10" fontId="4" fillId="0" borderId="5" xfId="1" applyNumberFormat="1" applyFont="1" applyBorder="1"/>
    <xf numFmtId="10" fontId="4" fillId="0" borderId="11" xfId="1" applyNumberFormat="1" applyFont="1" applyBorder="1"/>
    <xf numFmtId="10" fontId="9" fillId="0" borderId="5" xfId="1" applyNumberFormat="1" applyFont="1" applyBorder="1"/>
    <xf numFmtId="10" fontId="9" fillId="0" borderId="11" xfId="1" applyNumberFormat="1" applyFont="1" applyBorder="1"/>
    <xf numFmtId="10" fontId="4" fillId="0" borderId="3" xfId="1" applyNumberFormat="1" applyFont="1" applyFill="1" applyBorder="1"/>
    <xf numFmtId="10" fontId="2" fillId="0" borderId="11" xfId="1" applyNumberFormat="1" applyFont="1" applyBorder="1"/>
    <xf numFmtId="10" fontId="5" fillId="0" borderId="9" xfId="1" applyNumberFormat="1" applyFont="1" applyFill="1" applyBorder="1"/>
    <xf numFmtId="10" fontId="5" fillId="0" borderId="3" xfId="1" applyNumberFormat="1" applyFont="1" applyFill="1" applyBorder="1" applyAlignment="1">
      <alignment horizontal="center" wrapText="1"/>
    </xf>
    <xf numFmtId="10" fontId="10" fillId="2" borderId="9" xfId="1" applyNumberFormat="1" applyFont="1" applyFill="1" applyBorder="1"/>
    <xf numFmtId="10" fontId="12" fillId="2" borderId="9" xfId="1" applyNumberFormat="1" applyFont="1" applyFill="1" applyBorder="1"/>
    <xf numFmtId="10" fontId="2" fillId="0" borderId="4" xfId="1" applyNumberFormat="1" applyFont="1" applyFill="1" applyBorder="1"/>
    <xf numFmtId="10" fontId="4" fillId="0" borderId="17" xfId="1" applyNumberFormat="1" applyFont="1" applyFill="1" applyBorder="1"/>
    <xf numFmtId="10" fontId="4" fillId="3" borderId="2" xfId="1" applyNumberFormat="1" applyFont="1" applyFill="1" applyBorder="1"/>
    <xf numFmtId="0" fontId="2" fillId="0" borderId="18" xfId="2" applyBorder="1" applyAlignment="1">
      <alignment horizontal="center"/>
    </xf>
    <xf numFmtId="10" fontId="5" fillId="0" borderId="2" xfId="1" applyNumberFormat="1" applyFont="1" applyFill="1" applyBorder="1"/>
    <xf numFmtId="10" fontId="5" fillId="0" borderId="6" xfId="1" applyNumberFormat="1" applyFont="1" applyBorder="1"/>
    <xf numFmtId="10" fontId="4" fillId="3" borderId="4" xfId="1" applyNumberFormat="1" applyFont="1" applyFill="1" applyBorder="1"/>
    <xf numFmtId="10" fontId="5" fillId="2" borderId="6" xfId="1" applyNumberFormat="1" applyFont="1" applyFill="1" applyBorder="1"/>
    <xf numFmtId="10" fontId="4" fillId="0" borderId="4" xfId="1" applyNumberFormat="1" applyFont="1" applyFill="1" applyBorder="1"/>
    <xf numFmtId="10" fontId="2" fillId="0" borderId="4" xfId="1" applyNumberFormat="1" applyFont="1" applyBorder="1"/>
    <xf numFmtId="10" fontId="4" fillId="0" borderId="4" xfId="1" applyNumberFormat="1" applyFont="1" applyBorder="1"/>
    <xf numFmtId="10" fontId="4" fillId="0" borderId="17" xfId="1" applyNumberFormat="1" applyFont="1" applyBorder="1"/>
    <xf numFmtId="10" fontId="9" fillId="0" borderId="4" xfId="1" applyNumberFormat="1" applyFont="1" applyBorder="1"/>
    <xf numFmtId="10" fontId="9" fillId="0" borderId="17" xfId="1" applyNumberFormat="1" applyFont="1" applyBorder="1"/>
    <xf numFmtId="10" fontId="4" fillId="0" borderId="2" xfId="1" applyNumberFormat="1" applyFont="1" applyFill="1" applyBorder="1"/>
    <xf numFmtId="10" fontId="2" fillId="0" borderId="17" xfId="1" applyNumberFormat="1" applyFont="1" applyBorder="1"/>
    <xf numFmtId="10" fontId="5" fillId="0" borderId="6" xfId="1" applyNumberFormat="1" applyFont="1" applyFill="1" applyBorder="1"/>
    <xf numFmtId="10" fontId="4" fillId="2" borderId="6" xfId="1" applyNumberFormat="1" applyFont="1" applyFill="1" applyBorder="1"/>
    <xf numFmtId="10" fontId="2" fillId="0" borderId="17" xfId="1" applyNumberFormat="1" applyFont="1" applyFill="1" applyBorder="1"/>
    <xf numFmtId="10" fontId="9" fillId="0" borderId="21" xfId="1" applyNumberFormat="1" applyFont="1" applyFill="1" applyBorder="1"/>
    <xf numFmtId="10" fontId="9" fillId="0" borderId="4" xfId="1" applyNumberFormat="1" applyFont="1" applyFill="1" applyBorder="1"/>
    <xf numFmtId="10" fontId="9" fillId="0" borderId="17" xfId="1" applyNumberFormat="1" applyFont="1" applyFill="1" applyBorder="1"/>
    <xf numFmtId="10" fontId="8" fillId="0" borderId="5" xfId="1" applyNumberFormat="1" applyFont="1" applyBorder="1"/>
    <xf numFmtId="10" fontId="8" fillId="0" borderId="11" xfId="1" applyNumberFormat="1" applyFont="1" applyBorder="1"/>
    <xf numFmtId="10" fontId="8" fillId="0" borderId="5" xfId="1" applyNumberFormat="1" applyFont="1" applyFill="1" applyBorder="1"/>
    <xf numFmtId="10" fontId="8" fillId="0" borderId="11" xfId="1" applyNumberFormat="1" applyFont="1" applyFill="1" applyBorder="1"/>
    <xf numFmtId="10" fontId="4" fillId="2" borderId="9" xfId="1" applyNumberFormat="1" applyFont="1" applyFill="1" applyBorder="1"/>
    <xf numFmtId="0" fontId="13" fillId="0" borderId="4" xfId="2" applyFont="1" applyBorder="1"/>
    <xf numFmtId="10" fontId="2" fillId="2" borderId="4" xfId="1" applyNumberFormat="1" applyFont="1" applyFill="1" applyBorder="1"/>
    <xf numFmtId="10" fontId="2" fillId="2" borderId="17" xfId="1" applyNumberFormat="1" applyFont="1" applyFill="1" applyBorder="1"/>
    <xf numFmtId="0" fontId="4" fillId="0" borderId="24" xfId="2" applyFont="1" applyBorder="1"/>
    <xf numFmtId="0" fontId="4" fillId="0" borderId="25" xfId="2" applyFont="1" applyBorder="1"/>
    <xf numFmtId="0" fontId="5" fillId="0" borderId="26" xfId="2" applyFont="1" applyBorder="1" applyAlignment="1">
      <alignment horizontal="center"/>
    </xf>
    <xf numFmtId="0" fontId="2" fillId="0" borderId="18" xfId="2" applyBorder="1"/>
    <xf numFmtId="0" fontId="6" fillId="0" borderId="5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4" fillId="0" borderId="27" xfId="2" applyFont="1" applyBorder="1" applyAlignment="1">
      <alignment vertical="center"/>
    </xf>
    <xf numFmtId="0" fontId="4" fillId="2" borderId="9" xfId="2" applyFont="1" applyFill="1" applyBorder="1" applyAlignment="1">
      <alignment horizontal="center"/>
    </xf>
    <xf numFmtId="0" fontId="4" fillId="0" borderId="18" xfId="2" applyFont="1" applyBorder="1" applyAlignment="1">
      <alignment horizontal="center"/>
    </xf>
    <xf numFmtId="0" fontId="2" fillId="0" borderId="27" xfId="2" applyBorder="1"/>
    <xf numFmtId="0" fontId="2" fillId="0" borderId="24" xfId="2" applyBorder="1"/>
    <xf numFmtId="0" fontId="4" fillId="0" borderId="19" xfId="2" applyFont="1" applyBorder="1" applyAlignment="1">
      <alignment wrapText="1"/>
    </xf>
    <xf numFmtId="0" fontId="4" fillId="0" borderId="24" xfId="2" applyFont="1" applyBorder="1" applyAlignment="1">
      <alignment wrapText="1"/>
    </xf>
    <xf numFmtId="0" fontId="9" fillId="0" borderId="15" xfId="4" applyFont="1" applyBorder="1" applyAlignment="1">
      <alignment horizontal="center"/>
    </xf>
    <xf numFmtId="0" fontId="9" fillId="0" borderId="16" xfId="4" applyFont="1" applyBorder="1" applyAlignment="1">
      <alignment horizontal="center"/>
    </xf>
    <xf numFmtId="0" fontId="4" fillId="0" borderId="13" xfId="2" applyFont="1" applyBorder="1"/>
    <xf numFmtId="0" fontId="4" fillId="0" borderId="27" xfId="2" applyFont="1" applyBorder="1"/>
    <xf numFmtId="0" fontId="4" fillId="0" borderId="5" xfId="2" applyFont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3" fillId="2" borderId="13" xfId="2" applyFont="1" applyFill="1" applyBorder="1" applyAlignment="1">
      <alignment horizontal="center" vertical="center" wrapText="1"/>
    </xf>
    <xf numFmtId="0" fontId="3" fillId="2" borderId="22" xfId="2" applyFont="1" applyFill="1" applyBorder="1" applyAlignment="1">
      <alignment horizontal="center" vertical="center" wrapText="1"/>
    </xf>
    <xf numFmtId="0" fontId="3" fillId="2" borderId="20" xfId="2" applyFont="1" applyFill="1" applyBorder="1" applyAlignment="1">
      <alignment horizontal="center" vertical="center" wrapText="1"/>
    </xf>
    <xf numFmtId="0" fontId="3" fillId="2" borderId="23" xfId="2" applyFont="1" applyFill="1" applyBorder="1" applyAlignment="1">
      <alignment horizontal="center" vertical="center" wrapText="1"/>
    </xf>
    <xf numFmtId="10" fontId="9" fillId="0" borderId="18" xfId="1" applyNumberFormat="1" applyFont="1" applyFill="1" applyBorder="1" applyAlignment="1">
      <alignment horizontal="center" vertical="center" wrapText="1"/>
    </xf>
    <xf numFmtId="10" fontId="9" fillId="0" borderId="5" xfId="1" applyNumberFormat="1" applyFont="1" applyFill="1" applyBorder="1" applyAlignment="1">
      <alignment horizontal="center" vertical="center" wrapText="1"/>
    </xf>
    <xf numFmtId="10" fontId="9" fillId="0" borderId="11" xfId="1" applyNumberFormat="1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5" fillId="2" borderId="6" xfId="2" applyFont="1" applyFill="1" applyBorder="1" applyAlignment="1">
      <alignment horizontal="left" wrapText="1"/>
    </xf>
    <xf numFmtId="0" fontId="5" fillId="2" borderId="10" xfId="2" applyFont="1" applyFill="1" applyBorder="1" applyAlignment="1">
      <alignment horizontal="left" wrapText="1"/>
    </xf>
  </cellXfs>
  <cellStyles count="5">
    <cellStyle name="Comma 2" xfId="3" xr:uid="{DDED00AC-33EE-4618-98A8-799895AA8B99}"/>
    <cellStyle name="Normal" xfId="0" builtinId="0"/>
    <cellStyle name="Normal 2 2" xfId="2" xr:uid="{5C5A7735-F0CA-48CB-8C39-472DB2B1BB64}"/>
    <cellStyle name="Normal 2 3 2 2" xfId="4" xr:uid="{B4AFEB70-EF95-4A52-9ABB-09E326038F9D}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2276475</xdr:colOff>
      <xdr:row>11</xdr:row>
      <xdr:rowOff>0</xdr:rowOff>
    </xdr:from>
    <xdr:to>
      <xdr:col>4</xdr:col>
      <xdr:colOff>2447925</xdr:colOff>
      <xdr:row>12</xdr:row>
      <xdr:rowOff>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3C2DDC86-2A4C-49A5-8E7F-5916B87EFBE6}"/>
            </a:ext>
          </a:extLst>
        </xdr:cNvPr>
        <xdr:cNvSpPr/>
      </xdr:nvSpPr>
      <xdr:spPr>
        <a:xfrm>
          <a:off x="7791450" y="2247900"/>
          <a:ext cx="171450" cy="3238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4</xdr:col>
      <xdr:colOff>2276475</xdr:colOff>
      <xdr:row>258</xdr:row>
      <xdr:rowOff>0</xdr:rowOff>
    </xdr:from>
    <xdr:to>
      <xdr:col>4</xdr:col>
      <xdr:colOff>2447925</xdr:colOff>
      <xdr:row>259</xdr:row>
      <xdr:rowOff>133350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31A4A343-C4F7-4D4D-A4C8-13B11DE1E61E}"/>
            </a:ext>
          </a:extLst>
        </xdr:cNvPr>
        <xdr:cNvSpPr/>
      </xdr:nvSpPr>
      <xdr:spPr>
        <a:xfrm>
          <a:off x="7791450" y="60283725"/>
          <a:ext cx="171450" cy="3238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4</xdr:col>
      <xdr:colOff>2276475</xdr:colOff>
      <xdr:row>238</xdr:row>
      <xdr:rowOff>0</xdr:rowOff>
    </xdr:from>
    <xdr:to>
      <xdr:col>4</xdr:col>
      <xdr:colOff>2447925</xdr:colOff>
      <xdr:row>239</xdr:row>
      <xdr:rowOff>133350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17AD5337-B027-45C7-89B3-FDE665AB16B1}"/>
            </a:ext>
          </a:extLst>
        </xdr:cNvPr>
        <xdr:cNvSpPr/>
      </xdr:nvSpPr>
      <xdr:spPr>
        <a:xfrm>
          <a:off x="7791450" y="56511825"/>
          <a:ext cx="171450" cy="5143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4</xdr:col>
      <xdr:colOff>2276475</xdr:colOff>
      <xdr:row>248</xdr:row>
      <xdr:rowOff>0</xdr:rowOff>
    </xdr:from>
    <xdr:to>
      <xdr:col>4</xdr:col>
      <xdr:colOff>2447925</xdr:colOff>
      <xdr:row>249</xdr:row>
      <xdr:rowOff>133350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B9C06E0A-E696-4C36-9097-FBE157080900}"/>
            </a:ext>
          </a:extLst>
        </xdr:cNvPr>
        <xdr:cNvSpPr/>
      </xdr:nvSpPr>
      <xdr:spPr>
        <a:xfrm>
          <a:off x="7791450" y="58426350"/>
          <a:ext cx="171450" cy="3238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4</xdr:col>
      <xdr:colOff>2276475</xdr:colOff>
      <xdr:row>228</xdr:row>
      <xdr:rowOff>0</xdr:rowOff>
    </xdr:from>
    <xdr:to>
      <xdr:col>4</xdr:col>
      <xdr:colOff>2447925</xdr:colOff>
      <xdr:row>229</xdr:row>
      <xdr:rowOff>133350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C5857E68-4EAC-4859-9F62-43CDF25BED0C}"/>
            </a:ext>
          </a:extLst>
        </xdr:cNvPr>
        <xdr:cNvSpPr/>
      </xdr:nvSpPr>
      <xdr:spPr>
        <a:xfrm>
          <a:off x="7791450" y="54597300"/>
          <a:ext cx="171450" cy="5143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334DF-5F5A-4E38-8611-719E527EC1FB}">
  <sheetPr>
    <pageSetUpPr fitToPage="1"/>
  </sheetPr>
  <dimension ref="A1:L101"/>
  <sheetViews>
    <sheetView tabSelected="1" zoomScaleNormal="100" workbookViewId="0">
      <pane ySplit="4" topLeftCell="A5" activePane="bottomLeft" state="frozen"/>
      <selection pane="bottomLeft" activeCell="B18" sqref="B18"/>
    </sheetView>
  </sheetViews>
  <sheetFormatPr defaultColWidth="9.28515625" defaultRowHeight="15" x14ac:dyDescent="0.25"/>
  <cols>
    <col min="1" max="1" width="4.7109375" style="11" customWidth="1"/>
    <col min="2" max="2" width="39.7109375" style="1" customWidth="1"/>
    <col min="3" max="3" width="31.28515625" style="1" bestFit="1" customWidth="1"/>
    <col min="4" max="4" width="6.5703125" style="11" bestFit="1" customWidth="1"/>
    <col min="5" max="5" width="37" style="1" bestFit="1" customWidth="1"/>
    <col min="6" max="6" width="7.28515625" style="11" customWidth="1"/>
    <col min="7" max="7" width="9.140625" style="7" customWidth="1"/>
    <col min="8" max="8" width="20.42578125" style="7" customWidth="1"/>
    <col min="9" max="9" width="11.28515625" style="1" bestFit="1" customWidth="1"/>
    <col min="10" max="16384" width="9.28515625" style="1"/>
  </cols>
  <sheetData>
    <row r="1" spans="1:8" ht="18" x14ac:dyDescent="0.2">
      <c r="B1" s="134" t="s">
        <v>0</v>
      </c>
      <c r="C1" s="135"/>
      <c r="D1" s="135"/>
      <c r="E1" s="135"/>
      <c r="F1" s="135"/>
      <c r="G1" s="135"/>
      <c r="H1" s="136"/>
    </row>
    <row r="2" spans="1:8" ht="18" x14ac:dyDescent="0.2">
      <c r="B2" s="134" t="s">
        <v>163</v>
      </c>
      <c r="C2" s="135"/>
      <c r="D2" s="135"/>
      <c r="E2" s="135"/>
      <c r="F2" s="135"/>
      <c r="G2" s="135"/>
      <c r="H2" s="136"/>
    </row>
    <row r="3" spans="1:8" ht="18.75" thickBot="1" x14ac:dyDescent="0.25">
      <c r="B3" s="137" t="s">
        <v>160</v>
      </c>
      <c r="C3" s="138"/>
      <c r="D3" s="138"/>
      <c r="E3" s="138"/>
      <c r="F3" s="138"/>
      <c r="G3" s="138"/>
      <c r="H3" s="139"/>
    </row>
    <row r="4" spans="1:8" ht="51.75" thickBot="1" x14ac:dyDescent="0.25">
      <c r="B4" s="25" t="s">
        <v>150</v>
      </c>
      <c r="C4" s="26" t="s">
        <v>1</v>
      </c>
      <c r="D4" s="118" t="s">
        <v>2</v>
      </c>
      <c r="E4" s="27" t="s">
        <v>3</v>
      </c>
      <c r="F4" s="28" t="s">
        <v>4</v>
      </c>
      <c r="G4" s="90" t="s">
        <v>5</v>
      </c>
      <c r="H4" s="83" t="s">
        <v>140</v>
      </c>
    </row>
    <row r="5" spans="1:8" ht="14.25" thickTop="1" thickBot="1" x14ac:dyDescent="0.25">
      <c r="A5" s="30">
        <v>1</v>
      </c>
      <c r="B5" s="20" t="s">
        <v>149</v>
      </c>
      <c r="C5" s="20"/>
      <c r="D5" s="23" t="s">
        <v>16</v>
      </c>
      <c r="E5" s="57" t="s">
        <v>3</v>
      </c>
      <c r="F5" s="23" t="s">
        <v>4</v>
      </c>
      <c r="G5" s="91" t="s">
        <v>5</v>
      </c>
      <c r="H5" s="73"/>
    </row>
    <row r="6" spans="1:8" ht="13.5" thickTop="1" x14ac:dyDescent="0.2">
      <c r="B6" s="31"/>
      <c r="C6" s="24"/>
      <c r="D6" s="32"/>
      <c r="E6" s="116" t="s">
        <v>69</v>
      </c>
      <c r="F6" s="29" t="s">
        <v>16</v>
      </c>
      <c r="G6" s="87">
        <v>1</v>
      </c>
      <c r="H6" s="72"/>
    </row>
    <row r="7" spans="1:8" ht="12.75" x14ac:dyDescent="0.2">
      <c r="B7" s="24"/>
      <c r="C7" s="133" t="s">
        <v>7</v>
      </c>
      <c r="D7" s="9"/>
      <c r="F7" s="32"/>
      <c r="G7" s="86"/>
      <c r="H7" s="72"/>
    </row>
    <row r="8" spans="1:8" ht="13.5" thickBot="1" x14ac:dyDescent="0.25">
      <c r="B8" s="34"/>
      <c r="C8" s="34"/>
      <c r="D8" s="35"/>
      <c r="E8" s="117" t="s">
        <v>119</v>
      </c>
      <c r="F8" s="35"/>
      <c r="G8" s="88">
        <f>SUM(G6:G7)</f>
        <v>1</v>
      </c>
      <c r="H8" s="80"/>
    </row>
    <row r="9" spans="1:8" ht="14.25" thickTop="1" thickBot="1" x14ac:dyDescent="0.25">
      <c r="A9" s="30">
        <v>2</v>
      </c>
      <c r="B9" s="69" t="s">
        <v>164</v>
      </c>
      <c r="C9" s="56"/>
      <c r="D9" s="54">
        <v>1110</v>
      </c>
      <c r="E9" s="17" t="s">
        <v>3</v>
      </c>
      <c r="F9" s="18" t="s">
        <v>4</v>
      </c>
      <c r="G9" s="93" t="s">
        <v>5</v>
      </c>
      <c r="H9" s="85" t="s">
        <v>124</v>
      </c>
    </row>
    <row r="10" spans="1:8" ht="13.5" thickTop="1" x14ac:dyDescent="0.2">
      <c r="B10" s="31"/>
      <c r="C10" s="24"/>
      <c r="D10" s="32"/>
      <c r="E10" s="70" t="s">
        <v>15</v>
      </c>
      <c r="F10" s="9" t="s">
        <v>16</v>
      </c>
      <c r="G10" s="94">
        <v>0.84</v>
      </c>
      <c r="H10" s="72"/>
    </row>
    <row r="11" spans="1:8" ht="12.75" x14ac:dyDescent="0.2">
      <c r="B11" s="24"/>
      <c r="C11" s="24"/>
      <c r="D11" s="32"/>
      <c r="E11" s="19" t="s">
        <v>23</v>
      </c>
      <c r="F11" s="29">
        <v>1110</v>
      </c>
      <c r="G11" s="87">
        <v>0.16</v>
      </c>
      <c r="H11" s="72"/>
    </row>
    <row r="12" spans="1:8" ht="13.5" thickBot="1" x14ac:dyDescent="0.25">
      <c r="B12" s="37"/>
      <c r="C12" s="4"/>
      <c r="D12" s="35"/>
      <c r="E12" s="5" t="s">
        <v>119</v>
      </c>
      <c r="F12" s="6"/>
      <c r="G12" s="88">
        <f>SUM(G10:G11)</f>
        <v>1</v>
      </c>
      <c r="H12" s="80"/>
    </row>
    <row r="13" spans="1:8" ht="14.25" thickTop="1" thickBot="1" x14ac:dyDescent="0.25">
      <c r="A13" s="30">
        <v>3</v>
      </c>
      <c r="B13" s="56" t="s">
        <v>161</v>
      </c>
      <c r="C13" s="55"/>
      <c r="D13" s="58"/>
      <c r="E13" s="55" t="s">
        <v>3</v>
      </c>
      <c r="F13" s="18" t="s">
        <v>4</v>
      </c>
      <c r="G13" s="103" t="s">
        <v>5</v>
      </c>
      <c r="H13" s="85" t="s">
        <v>124</v>
      </c>
    </row>
    <row r="14" spans="1:8" ht="13.5" thickTop="1" x14ac:dyDescent="0.2">
      <c r="B14" s="31"/>
      <c r="C14" s="24" t="s">
        <v>102</v>
      </c>
      <c r="D14" s="89">
        <v>2813</v>
      </c>
      <c r="E14" s="70" t="s">
        <v>15</v>
      </c>
      <c r="F14" s="9" t="s">
        <v>61</v>
      </c>
      <c r="G14" s="94">
        <v>0.84</v>
      </c>
      <c r="H14" s="72"/>
    </row>
    <row r="15" spans="1:8" ht="12.75" x14ac:dyDescent="0.2">
      <c r="B15" s="113"/>
      <c r="C15" s="24" t="s">
        <v>15</v>
      </c>
      <c r="D15" s="32" t="s">
        <v>61</v>
      </c>
      <c r="E15" s="116" t="s">
        <v>102</v>
      </c>
      <c r="F15" s="29">
        <v>2813</v>
      </c>
      <c r="G15" s="87">
        <v>0.16</v>
      </c>
      <c r="H15" s="72"/>
    </row>
    <row r="16" spans="1:8" ht="13.5" thickBot="1" x14ac:dyDescent="0.25">
      <c r="B16" s="24"/>
      <c r="C16" s="37"/>
      <c r="D16" s="35"/>
      <c r="E16" s="71" t="s">
        <v>119</v>
      </c>
      <c r="F16" s="9"/>
      <c r="G16" s="88">
        <f>SUM(G14:G15)</f>
        <v>1</v>
      </c>
      <c r="H16" s="80"/>
    </row>
    <row r="17" spans="1:12" s="2" customFormat="1" ht="16.5" thickTop="1" thickBot="1" x14ac:dyDescent="0.3">
      <c r="A17" s="30">
        <v>4</v>
      </c>
      <c r="B17" s="56" t="s">
        <v>166</v>
      </c>
      <c r="C17" s="55"/>
      <c r="D17" s="58">
        <v>3320</v>
      </c>
      <c r="E17" s="55" t="s">
        <v>3</v>
      </c>
      <c r="F17" s="18" t="s">
        <v>4</v>
      </c>
      <c r="G17" s="103" t="s">
        <v>5</v>
      </c>
      <c r="H17" s="85" t="s">
        <v>124</v>
      </c>
      <c r="I17" s="1"/>
      <c r="J17" s="1"/>
      <c r="K17" s="1"/>
      <c r="L17" s="1"/>
    </row>
    <row r="18" spans="1:12" ht="13.5" thickTop="1" x14ac:dyDescent="0.2">
      <c r="B18" s="113"/>
      <c r="C18" s="24"/>
      <c r="D18" s="124"/>
      <c r="E18" s="1" t="s">
        <v>15</v>
      </c>
      <c r="F18" s="67" t="s">
        <v>16</v>
      </c>
      <c r="G18" s="86">
        <v>0.84</v>
      </c>
      <c r="H18" s="72"/>
    </row>
    <row r="19" spans="1:12" ht="12.75" x14ac:dyDescent="0.2">
      <c r="B19" s="24"/>
      <c r="C19" s="24"/>
      <c r="D19" s="32"/>
      <c r="E19" s="125" t="s">
        <v>165</v>
      </c>
      <c r="F19" s="63">
        <v>3320</v>
      </c>
      <c r="G19" s="104">
        <v>0.16</v>
      </c>
      <c r="H19" s="72"/>
    </row>
    <row r="20" spans="1:12" ht="13.5" thickBot="1" x14ac:dyDescent="0.25">
      <c r="B20" s="34"/>
      <c r="C20" s="34"/>
      <c r="D20" s="35"/>
      <c r="E20" s="5" t="s">
        <v>119</v>
      </c>
      <c r="F20" s="6"/>
      <c r="G20" s="88">
        <f>SUM(G18:G19)</f>
        <v>1</v>
      </c>
      <c r="H20" s="80"/>
    </row>
    <row r="21" spans="1:12" ht="14.25" thickTop="1" thickBot="1" x14ac:dyDescent="0.25">
      <c r="A21" s="30">
        <v>5</v>
      </c>
      <c r="B21" s="20" t="s">
        <v>24</v>
      </c>
      <c r="C21" s="44"/>
      <c r="D21" s="45">
        <v>2000</v>
      </c>
      <c r="E21" s="22" t="s">
        <v>3</v>
      </c>
      <c r="F21" s="23" t="s">
        <v>4</v>
      </c>
      <c r="G21" s="91" t="s">
        <v>5</v>
      </c>
      <c r="H21" s="73"/>
    </row>
    <row r="22" spans="1:12" ht="13.5" thickTop="1" x14ac:dyDescent="0.2">
      <c r="B22" s="31"/>
      <c r="D22" s="89"/>
      <c r="E22" s="50" t="s">
        <v>15</v>
      </c>
      <c r="F22" s="49">
        <v>2000</v>
      </c>
      <c r="G22" s="96">
        <v>1</v>
      </c>
      <c r="H22" s="75"/>
    </row>
    <row r="23" spans="1:12" ht="12.75" x14ac:dyDescent="0.2">
      <c r="B23" s="24" t="s">
        <v>25</v>
      </c>
      <c r="C23" s="24" t="s">
        <v>15</v>
      </c>
      <c r="D23" s="46">
        <v>2000</v>
      </c>
      <c r="E23" s="40"/>
      <c r="F23" s="47"/>
      <c r="G23" s="95"/>
      <c r="H23" s="75"/>
    </row>
    <row r="24" spans="1:12" ht="12.75" x14ac:dyDescent="0.2">
      <c r="B24" s="24" t="s">
        <v>27</v>
      </c>
      <c r="C24" s="24" t="s">
        <v>28</v>
      </c>
      <c r="D24" s="46">
        <v>2012</v>
      </c>
      <c r="E24" s="40"/>
      <c r="F24" s="10"/>
      <c r="G24" s="95"/>
      <c r="H24" s="75"/>
    </row>
    <row r="25" spans="1:12" ht="12.75" x14ac:dyDescent="0.2">
      <c r="B25" s="24" t="s">
        <v>27</v>
      </c>
      <c r="C25" s="24" t="s">
        <v>29</v>
      </c>
      <c r="D25" s="46">
        <v>2012</v>
      </c>
      <c r="E25" s="40"/>
      <c r="F25" s="48"/>
      <c r="G25" s="95"/>
      <c r="H25" s="75"/>
    </row>
    <row r="26" spans="1:12" ht="12.75" x14ac:dyDescent="0.2">
      <c r="B26" s="24" t="s">
        <v>27</v>
      </c>
      <c r="C26" s="24" t="s">
        <v>30</v>
      </c>
      <c r="D26" s="46">
        <v>2012</v>
      </c>
      <c r="E26" s="50"/>
      <c r="F26" s="49"/>
      <c r="G26" s="96"/>
      <c r="H26" s="108"/>
    </row>
    <row r="27" spans="1:12" ht="12.75" x14ac:dyDescent="0.2">
      <c r="B27" s="24" t="s">
        <v>31</v>
      </c>
      <c r="C27" s="24" t="s">
        <v>32</v>
      </c>
      <c r="D27" s="46">
        <v>2013</v>
      </c>
      <c r="E27" s="40"/>
      <c r="F27" s="10"/>
      <c r="G27" s="98"/>
      <c r="H27" s="78"/>
    </row>
    <row r="28" spans="1:12" ht="12.75" x14ac:dyDescent="0.2">
      <c r="B28" s="24" t="s">
        <v>31</v>
      </c>
      <c r="C28" s="40" t="s">
        <v>34</v>
      </c>
      <c r="D28" s="11">
        <v>2013</v>
      </c>
      <c r="E28" s="50"/>
      <c r="F28" s="10"/>
      <c r="G28" s="98"/>
      <c r="H28" s="78"/>
    </row>
    <row r="29" spans="1:12" ht="12.75" x14ac:dyDescent="0.2">
      <c r="B29" s="24" t="s">
        <v>31</v>
      </c>
      <c r="C29" s="40" t="s">
        <v>35</v>
      </c>
      <c r="D29" s="11">
        <v>2013</v>
      </c>
      <c r="E29" s="50"/>
      <c r="F29" s="10"/>
      <c r="G29" s="98"/>
      <c r="H29" s="78"/>
    </row>
    <row r="30" spans="1:12" ht="12.75" x14ac:dyDescent="0.2">
      <c r="B30" s="24" t="s">
        <v>31</v>
      </c>
      <c r="C30" s="40" t="s">
        <v>36</v>
      </c>
      <c r="D30" s="11">
        <v>2013</v>
      </c>
      <c r="E30" s="40"/>
      <c r="G30" s="98"/>
      <c r="H30" s="78"/>
    </row>
    <row r="31" spans="1:12" ht="12.75" x14ac:dyDescent="0.2">
      <c r="B31" s="24" t="s">
        <v>25</v>
      </c>
      <c r="C31" s="40" t="s">
        <v>37</v>
      </c>
      <c r="D31" s="11">
        <v>2000</v>
      </c>
      <c r="E31" s="40"/>
      <c r="F31" s="10"/>
      <c r="G31" s="98"/>
      <c r="H31" s="78"/>
    </row>
    <row r="32" spans="1:12" ht="12.75" x14ac:dyDescent="0.2">
      <c r="B32" s="24" t="s">
        <v>38</v>
      </c>
      <c r="C32" s="24" t="s">
        <v>39</v>
      </c>
      <c r="D32" s="46">
        <v>2014</v>
      </c>
      <c r="E32" s="51"/>
      <c r="F32" s="52"/>
      <c r="G32" s="99"/>
      <c r="H32" s="79"/>
    </row>
    <row r="33" spans="1:8" ht="13.5" thickBot="1" x14ac:dyDescent="0.25">
      <c r="B33" s="24" t="s">
        <v>38</v>
      </c>
      <c r="C33" s="24" t="s">
        <v>40</v>
      </c>
      <c r="D33" s="46">
        <v>2014</v>
      </c>
      <c r="E33" s="53" t="s">
        <v>119</v>
      </c>
      <c r="F33" s="6"/>
      <c r="G33" s="88">
        <f>SUM(G22:G32)</f>
        <v>1</v>
      </c>
      <c r="H33" s="80"/>
    </row>
    <row r="34" spans="1:8" ht="14.25" thickTop="1" thickBot="1" x14ac:dyDescent="0.25">
      <c r="A34" s="30">
        <v>6</v>
      </c>
      <c r="B34" s="20" t="s">
        <v>43</v>
      </c>
      <c r="C34" s="57"/>
      <c r="D34" s="21" t="s">
        <v>44</v>
      </c>
      <c r="E34" s="22" t="s">
        <v>3</v>
      </c>
      <c r="F34" s="23" t="s">
        <v>4</v>
      </c>
      <c r="G34" s="91" t="s">
        <v>5</v>
      </c>
      <c r="H34" s="73"/>
    </row>
    <row r="35" spans="1:8" ht="13.5" thickTop="1" x14ac:dyDescent="0.2">
      <c r="B35" s="31"/>
      <c r="C35" s="24" t="s">
        <v>15</v>
      </c>
      <c r="D35" s="89">
        <v>2100</v>
      </c>
      <c r="E35" s="70" t="s">
        <v>15</v>
      </c>
      <c r="F35" s="9">
        <v>2100</v>
      </c>
      <c r="G35" s="96">
        <v>1</v>
      </c>
      <c r="H35" s="75"/>
    </row>
    <row r="36" spans="1:8" ht="12.75" x14ac:dyDescent="0.2">
      <c r="B36" s="24"/>
      <c r="C36" s="24" t="s">
        <v>45</v>
      </c>
      <c r="D36" s="32">
        <v>2103</v>
      </c>
      <c r="F36" s="3"/>
      <c r="G36" s="95"/>
      <c r="H36" s="75"/>
    </row>
    <row r="37" spans="1:8" ht="12.75" x14ac:dyDescent="0.2">
      <c r="B37" s="24"/>
      <c r="C37" s="24" t="s">
        <v>46</v>
      </c>
      <c r="D37" s="32">
        <v>2112</v>
      </c>
      <c r="F37" s="33"/>
      <c r="G37" s="95"/>
      <c r="H37" s="75"/>
    </row>
    <row r="38" spans="1:8" ht="12.75" x14ac:dyDescent="0.2">
      <c r="B38" s="24"/>
      <c r="C38" s="24" t="s">
        <v>47</v>
      </c>
      <c r="D38" s="32">
        <v>2113</v>
      </c>
      <c r="F38" s="32"/>
      <c r="G38" s="95"/>
      <c r="H38" s="75"/>
    </row>
    <row r="39" spans="1:8" ht="12.75" x14ac:dyDescent="0.2">
      <c r="B39" s="24"/>
      <c r="C39" s="24" t="s">
        <v>48</v>
      </c>
      <c r="D39" s="32">
        <v>2118</v>
      </c>
      <c r="F39" s="32"/>
      <c r="G39" s="95"/>
      <c r="H39" s="75"/>
    </row>
    <row r="40" spans="1:8" ht="12.75" x14ac:dyDescent="0.2">
      <c r="B40" s="24"/>
      <c r="C40" s="24" t="s">
        <v>49</v>
      </c>
      <c r="D40" s="32">
        <v>2119</v>
      </c>
      <c r="F40" s="33"/>
      <c r="G40" s="95"/>
      <c r="H40" s="75"/>
    </row>
    <row r="41" spans="1:8" ht="12.75" x14ac:dyDescent="0.2">
      <c r="B41" s="24"/>
      <c r="C41" s="24" t="s">
        <v>50</v>
      </c>
      <c r="D41" s="32">
        <v>2121</v>
      </c>
      <c r="F41" s="40"/>
      <c r="G41" s="1"/>
      <c r="H41" s="108"/>
    </row>
    <row r="42" spans="1:8" ht="12.75" x14ac:dyDescent="0.2">
      <c r="B42" s="24"/>
      <c r="C42" s="24" t="s">
        <v>51</v>
      </c>
      <c r="D42" s="32">
        <v>2127</v>
      </c>
      <c r="E42" s="70"/>
      <c r="F42" s="9"/>
      <c r="G42" s="96"/>
      <c r="H42" s="108"/>
    </row>
    <row r="43" spans="1:8" ht="12.75" x14ac:dyDescent="0.2">
      <c r="B43" s="24"/>
      <c r="C43" s="24" t="s">
        <v>52</v>
      </c>
      <c r="D43" s="32">
        <v>2138</v>
      </c>
      <c r="E43" s="116"/>
      <c r="F43" s="29"/>
      <c r="G43" s="97"/>
      <c r="H43" s="77"/>
    </row>
    <row r="44" spans="1:8" ht="13.5" thickBot="1" x14ac:dyDescent="0.25">
      <c r="B44" s="24"/>
      <c r="C44" s="37"/>
      <c r="D44" s="35"/>
      <c r="E44" s="70" t="s">
        <v>119</v>
      </c>
      <c r="F44" s="35"/>
      <c r="G44" s="88">
        <f>SUM(G35:G43)</f>
        <v>1</v>
      </c>
      <c r="H44" s="80"/>
    </row>
    <row r="45" spans="1:8" ht="14.25" thickTop="1" thickBot="1" x14ac:dyDescent="0.25">
      <c r="A45" s="30">
        <v>7</v>
      </c>
      <c r="B45" s="20" t="s">
        <v>53</v>
      </c>
      <c r="C45" s="57"/>
      <c r="D45" s="21"/>
      <c r="E45" s="22" t="s">
        <v>3</v>
      </c>
      <c r="F45" s="23" t="s">
        <v>4</v>
      </c>
      <c r="G45" s="91" t="s">
        <v>5</v>
      </c>
      <c r="H45" s="73"/>
    </row>
    <row r="46" spans="1:8" ht="13.5" thickTop="1" x14ac:dyDescent="0.2">
      <c r="B46" s="31"/>
      <c r="C46" s="24" t="s">
        <v>15</v>
      </c>
      <c r="D46" s="89">
        <v>2450</v>
      </c>
      <c r="E46" s="70" t="s">
        <v>15</v>
      </c>
      <c r="F46" s="9">
        <v>2450</v>
      </c>
      <c r="G46" s="96">
        <v>1</v>
      </c>
      <c r="H46" s="75"/>
    </row>
    <row r="47" spans="1:8" ht="12.75" x14ac:dyDescent="0.2">
      <c r="B47" s="24"/>
      <c r="C47" s="24" t="s">
        <v>54</v>
      </c>
      <c r="D47" s="32">
        <v>2401</v>
      </c>
      <c r="F47" s="3"/>
      <c r="G47" s="95"/>
      <c r="H47" s="75"/>
    </row>
    <row r="48" spans="1:8" ht="12.75" x14ac:dyDescent="0.2">
      <c r="B48" s="24"/>
      <c r="C48" s="24" t="s">
        <v>55</v>
      </c>
      <c r="D48" s="32">
        <v>2402</v>
      </c>
      <c r="F48" s="33"/>
      <c r="G48" s="95"/>
      <c r="H48" s="75"/>
    </row>
    <row r="49" spans="1:8" ht="12.75" x14ac:dyDescent="0.2">
      <c r="B49" s="24"/>
      <c r="C49" s="24" t="s">
        <v>56</v>
      </c>
      <c r="D49" s="32">
        <v>2405</v>
      </c>
      <c r="F49" s="32"/>
      <c r="G49" s="95"/>
      <c r="H49" s="75"/>
    </row>
    <row r="50" spans="1:8" ht="12.75" x14ac:dyDescent="0.2">
      <c r="B50" s="24"/>
      <c r="C50" s="24" t="s">
        <v>57</v>
      </c>
      <c r="D50" s="32">
        <v>2407</v>
      </c>
      <c r="F50" s="32"/>
      <c r="G50" s="95"/>
      <c r="H50" s="75"/>
    </row>
    <row r="51" spans="1:8" ht="12.75" x14ac:dyDescent="0.2">
      <c r="B51" s="24"/>
      <c r="C51" s="24" t="s">
        <v>58</v>
      </c>
      <c r="D51" s="32">
        <v>2409</v>
      </c>
      <c r="F51" s="33"/>
      <c r="G51" s="95"/>
      <c r="H51" s="75"/>
    </row>
    <row r="52" spans="1:8" ht="12.75" x14ac:dyDescent="0.2">
      <c r="B52" s="24"/>
      <c r="C52" s="24" t="s">
        <v>59</v>
      </c>
      <c r="D52" s="32">
        <v>2412</v>
      </c>
      <c r="F52" s="1"/>
      <c r="G52" s="1"/>
      <c r="H52" s="108"/>
    </row>
    <row r="53" spans="1:8" ht="12.75" x14ac:dyDescent="0.2">
      <c r="B53" s="24"/>
      <c r="C53" s="24" t="s">
        <v>60</v>
      </c>
      <c r="D53" s="32">
        <v>2414</v>
      </c>
      <c r="E53" s="70"/>
      <c r="F53" s="9"/>
      <c r="G53" s="96"/>
      <c r="H53" s="108"/>
    </row>
    <row r="54" spans="1:8" ht="12.75" x14ac:dyDescent="0.2">
      <c r="B54" s="24"/>
      <c r="C54" s="24" t="s">
        <v>62</v>
      </c>
      <c r="D54" s="32">
        <v>2416</v>
      </c>
      <c r="F54" s="32"/>
      <c r="G54" s="95"/>
      <c r="H54" s="75"/>
    </row>
    <row r="55" spans="1:8" ht="12.75" x14ac:dyDescent="0.2">
      <c r="B55" s="24"/>
      <c r="C55" s="24" t="s">
        <v>63</v>
      </c>
      <c r="D55" s="32" t="s">
        <v>64</v>
      </c>
      <c r="F55" s="32"/>
      <c r="G55" s="95"/>
      <c r="H55" s="75"/>
    </row>
    <row r="56" spans="1:8" ht="12.75" x14ac:dyDescent="0.2">
      <c r="B56" s="24"/>
      <c r="C56" s="24" t="s">
        <v>65</v>
      </c>
      <c r="D56" s="32">
        <v>2120</v>
      </c>
      <c r="E56" s="126"/>
      <c r="F56" s="52"/>
      <c r="G56" s="101"/>
      <c r="H56" s="81"/>
    </row>
    <row r="57" spans="1:8" ht="13.5" thickBot="1" x14ac:dyDescent="0.25">
      <c r="B57" s="24"/>
      <c r="D57" s="35"/>
      <c r="E57" s="70" t="s">
        <v>119</v>
      </c>
      <c r="F57" s="32"/>
      <c r="G57" s="88">
        <f>SUM(G46:G56)</f>
        <v>1</v>
      </c>
      <c r="H57" s="80"/>
    </row>
    <row r="58" spans="1:8" ht="14.25" thickTop="1" thickBot="1" x14ac:dyDescent="0.25">
      <c r="A58" s="30">
        <v>8</v>
      </c>
      <c r="B58" s="20" t="s">
        <v>68</v>
      </c>
      <c r="C58" s="44"/>
      <c r="D58" s="21">
        <v>2200</v>
      </c>
      <c r="E58" s="44" t="s">
        <v>3</v>
      </c>
      <c r="F58" s="23" t="s">
        <v>4</v>
      </c>
      <c r="G58" s="102" t="s">
        <v>5</v>
      </c>
      <c r="H58" s="82"/>
    </row>
    <row r="59" spans="1:8" ht="13.5" thickTop="1" x14ac:dyDescent="0.2">
      <c r="B59" s="31"/>
      <c r="C59" s="24" t="s">
        <v>69</v>
      </c>
      <c r="D59" s="89">
        <v>2200</v>
      </c>
      <c r="E59" s="116" t="s">
        <v>15</v>
      </c>
      <c r="F59" s="29">
        <v>2200</v>
      </c>
      <c r="G59" s="97">
        <v>1</v>
      </c>
      <c r="H59" s="75"/>
    </row>
    <row r="60" spans="1:8" ht="12.75" x14ac:dyDescent="0.2">
      <c r="B60" s="24"/>
      <c r="C60" s="24" t="s">
        <v>70</v>
      </c>
      <c r="D60" s="32">
        <v>2404</v>
      </c>
      <c r="F60" s="3"/>
      <c r="G60" s="95"/>
      <c r="H60" s="75"/>
    </row>
    <row r="61" spans="1:8" ht="12.75" x14ac:dyDescent="0.2">
      <c r="B61" s="24"/>
      <c r="C61" s="24" t="s">
        <v>71</v>
      </c>
      <c r="D61" s="32">
        <v>3206</v>
      </c>
      <c r="F61" s="33"/>
      <c r="G61" s="95"/>
      <c r="H61" s="75"/>
    </row>
    <row r="62" spans="1:8" ht="12.75" x14ac:dyDescent="0.2">
      <c r="B62" s="24"/>
      <c r="C62" s="24"/>
      <c r="D62" s="32"/>
      <c r="F62" s="40"/>
      <c r="G62" s="1"/>
      <c r="H62" s="77"/>
    </row>
    <row r="63" spans="1:8" ht="13.5" thickBot="1" x14ac:dyDescent="0.25">
      <c r="B63" s="24"/>
      <c r="C63" s="37"/>
      <c r="D63" s="35"/>
      <c r="E63" s="70" t="s">
        <v>119</v>
      </c>
      <c r="F63" s="9"/>
      <c r="G63" s="88">
        <f>SUM(G59:G61)</f>
        <v>1</v>
      </c>
      <c r="H63" s="80"/>
    </row>
    <row r="64" spans="1:8" ht="14.25" thickTop="1" thickBot="1" x14ac:dyDescent="0.25">
      <c r="A64" s="30">
        <v>9</v>
      </c>
      <c r="B64" s="20" t="s">
        <v>72</v>
      </c>
      <c r="C64" s="44"/>
      <c r="D64" s="21" t="s">
        <v>73</v>
      </c>
      <c r="E64" s="44" t="s">
        <v>3</v>
      </c>
      <c r="F64" s="23" t="s">
        <v>4</v>
      </c>
      <c r="G64" s="102" t="s">
        <v>5</v>
      </c>
      <c r="H64" s="82"/>
    </row>
    <row r="65" spans="1:8" ht="13.5" thickTop="1" x14ac:dyDescent="0.2">
      <c r="B65" s="31"/>
      <c r="C65" s="24" t="s">
        <v>15</v>
      </c>
      <c r="D65" s="89">
        <v>2300</v>
      </c>
      <c r="E65" s="70" t="s">
        <v>15</v>
      </c>
      <c r="F65" s="9">
        <v>2300</v>
      </c>
      <c r="G65" s="96">
        <v>1</v>
      </c>
      <c r="H65" s="75"/>
    </row>
    <row r="66" spans="1:8" ht="12.75" x14ac:dyDescent="0.2">
      <c r="B66" s="24"/>
      <c r="C66" s="24" t="s">
        <v>74</v>
      </c>
      <c r="D66" s="32">
        <v>2301</v>
      </c>
      <c r="F66" s="3"/>
      <c r="G66" s="95"/>
      <c r="H66" s="75"/>
    </row>
    <row r="67" spans="1:8" ht="12.75" x14ac:dyDescent="0.2">
      <c r="B67" s="24"/>
      <c r="C67" s="24" t="s">
        <v>75</v>
      </c>
      <c r="D67" s="32">
        <v>2302</v>
      </c>
      <c r="F67" s="33"/>
      <c r="G67" s="95"/>
      <c r="H67" s="75"/>
    </row>
    <row r="68" spans="1:8" ht="12.75" x14ac:dyDescent="0.2">
      <c r="B68" s="24"/>
      <c r="C68" s="24" t="s">
        <v>76</v>
      </c>
      <c r="D68" s="32">
        <v>2303</v>
      </c>
      <c r="F68" s="32"/>
      <c r="G68" s="95"/>
      <c r="H68" s="75"/>
    </row>
    <row r="69" spans="1:8" ht="12.75" x14ac:dyDescent="0.2">
      <c r="B69" s="24"/>
      <c r="C69" s="24" t="s">
        <v>77</v>
      </c>
      <c r="D69" s="32">
        <v>2304</v>
      </c>
      <c r="F69" s="32"/>
      <c r="G69" s="95"/>
      <c r="H69" s="75"/>
    </row>
    <row r="70" spans="1:8" ht="12.75" x14ac:dyDescent="0.2">
      <c r="B70" s="24"/>
      <c r="C70" s="24" t="s">
        <v>78</v>
      </c>
      <c r="D70" s="32">
        <v>2305</v>
      </c>
      <c r="F70" s="33"/>
      <c r="G70" s="95"/>
      <c r="H70" s="75"/>
    </row>
    <row r="71" spans="1:8" ht="12.75" x14ac:dyDescent="0.2">
      <c r="B71" s="24"/>
      <c r="C71" s="24" t="s">
        <v>79</v>
      </c>
      <c r="D71" s="32">
        <v>2306</v>
      </c>
      <c r="F71" s="40"/>
      <c r="G71" s="1"/>
      <c r="H71" s="108"/>
    </row>
    <row r="72" spans="1:8" ht="12.75" x14ac:dyDescent="0.2">
      <c r="B72" s="24"/>
      <c r="C72" s="24" t="s">
        <v>80</v>
      </c>
      <c r="D72" s="32">
        <v>2307</v>
      </c>
      <c r="E72" s="70"/>
      <c r="F72" s="9"/>
      <c r="G72" s="96"/>
      <c r="H72" s="108"/>
    </row>
    <row r="73" spans="1:8" ht="12.75" x14ac:dyDescent="0.2">
      <c r="B73" s="24"/>
      <c r="C73" s="24" t="s">
        <v>81</v>
      </c>
      <c r="D73" s="32">
        <v>2308</v>
      </c>
      <c r="E73" s="116"/>
      <c r="F73" s="29"/>
      <c r="G73" s="97"/>
      <c r="H73" s="77"/>
    </row>
    <row r="74" spans="1:8" ht="13.5" thickBot="1" x14ac:dyDescent="0.25">
      <c r="B74" s="24"/>
      <c r="C74" s="37"/>
      <c r="D74" s="35"/>
      <c r="E74" s="70" t="s">
        <v>119</v>
      </c>
      <c r="F74" s="9"/>
      <c r="G74" s="88">
        <f>SUM(G65:G73)</f>
        <v>1</v>
      </c>
      <c r="H74" s="80"/>
    </row>
    <row r="75" spans="1:8" ht="14.25" thickTop="1" thickBot="1" x14ac:dyDescent="0.25">
      <c r="A75" s="30">
        <v>10</v>
      </c>
      <c r="B75" s="20" t="s">
        <v>162</v>
      </c>
      <c r="C75" s="20"/>
      <c r="D75" s="21">
        <v>3301</v>
      </c>
      <c r="E75" s="22" t="s">
        <v>3</v>
      </c>
      <c r="F75" s="23" t="s">
        <v>4</v>
      </c>
      <c r="G75" s="91" t="s">
        <v>5</v>
      </c>
      <c r="H75" s="73"/>
    </row>
    <row r="76" spans="1:8" ht="13.5" thickTop="1" x14ac:dyDescent="0.2">
      <c r="B76" s="31"/>
      <c r="C76" s="24"/>
      <c r="D76" s="89"/>
      <c r="E76" s="70" t="s">
        <v>15</v>
      </c>
      <c r="F76" s="9">
        <v>3301</v>
      </c>
      <c r="G76" s="96">
        <v>1</v>
      </c>
      <c r="H76" s="75"/>
    </row>
    <row r="77" spans="1:8" ht="12.75" x14ac:dyDescent="0.2">
      <c r="B77" s="24"/>
      <c r="C77" s="24"/>
      <c r="D77" s="32"/>
      <c r="E77" s="116"/>
      <c r="F77" s="29"/>
      <c r="G77" s="97"/>
      <c r="H77" s="75"/>
    </row>
    <row r="78" spans="1:8" ht="13.5" thickBot="1" x14ac:dyDescent="0.25">
      <c r="B78" s="34"/>
      <c r="C78" s="34"/>
      <c r="D78" s="35"/>
      <c r="E78" s="5" t="s">
        <v>119</v>
      </c>
      <c r="F78" s="6"/>
      <c r="G78" s="88">
        <f>SUM(G76:G77)</f>
        <v>1</v>
      </c>
      <c r="H78" s="80"/>
    </row>
    <row r="79" spans="1:8" ht="14.25" thickTop="1" thickBot="1" x14ac:dyDescent="0.25">
      <c r="A79" s="30">
        <v>10</v>
      </c>
      <c r="B79" s="20" t="s">
        <v>158</v>
      </c>
      <c r="C79" s="20"/>
      <c r="D79" s="21">
        <v>2500</v>
      </c>
      <c r="E79" s="22" t="s">
        <v>3</v>
      </c>
      <c r="F79" s="23" t="s">
        <v>4</v>
      </c>
      <c r="G79" s="91" t="s">
        <v>5</v>
      </c>
      <c r="H79" s="73"/>
    </row>
    <row r="80" spans="1:8" ht="13.5" thickTop="1" x14ac:dyDescent="0.2">
      <c r="B80" s="31"/>
      <c r="C80" s="14" t="s">
        <v>15</v>
      </c>
      <c r="D80" s="129">
        <v>2500</v>
      </c>
      <c r="E80" s="70" t="s">
        <v>15</v>
      </c>
      <c r="F80" s="9">
        <v>2500</v>
      </c>
      <c r="G80" s="96">
        <v>1</v>
      </c>
      <c r="H80" s="75"/>
    </row>
    <row r="81" spans="1:8" ht="12.75" x14ac:dyDescent="0.2">
      <c r="B81" s="24"/>
      <c r="C81" s="15" t="s">
        <v>92</v>
      </c>
      <c r="D81" s="130">
        <v>2501</v>
      </c>
      <c r="F81" s="3"/>
      <c r="G81" s="95"/>
      <c r="H81" s="75"/>
    </row>
    <row r="82" spans="1:8" ht="13.5" thickBot="1" x14ac:dyDescent="0.25">
      <c r="B82" s="16"/>
      <c r="C82" s="37"/>
      <c r="D82" s="35"/>
      <c r="E82" s="5" t="s">
        <v>119</v>
      </c>
      <c r="F82" s="9"/>
      <c r="G82" s="88">
        <f>SUM(G80:G81)</f>
        <v>1</v>
      </c>
      <c r="H82" s="80"/>
    </row>
    <row r="83" spans="1:8" ht="14.25" thickTop="1" thickBot="1" x14ac:dyDescent="0.25">
      <c r="A83" s="30">
        <v>11</v>
      </c>
      <c r="B83" s="20" t="s">
        <v>159</v>
      </c>
      <c r="C83" s="44"/>
      <c r="D83" s="21" t="s">
        <v>95</v>
      </c>
      <c r="E83" s="22" t="s">
        <v>3</v>
      </c>
      <c r="F83" s="23" t="s">
        <v>4</v>
      </c>
      <c r="G83" s="91" t="s">
        <v>5</v>
      </c>
      <c r="H83" s="73"/>
    </row>
    <row r="84" spans="1:8" ht="13.5" thickTop="1" x14ac:dyDescent="0.2">
      <c r="B84" s="31"/>
      <c r="C84" s="24" t="s">
        <v>15</v>
      </c>
      <c r="D84" s="89">
        <v>2600</v>
      </c>
      <c r="E84" s="70" t="s">
        <v>15</v>
      </c>
      <c r="F84" s="9">
        <v>2600</v>
      </c>
      <c r="G84" s="96">
        <v>1</v>
      </c>
      <c r="H84" s="75"/>
    </row>
    <row r="85" spans="1:8" ht="12.75" x14ac:dyDescent="0.2">
      <c r="B85" s="24"/>
      <c r="C85" s="24" t="s">
        <v>96</v>
      </c>
      <c r="D85" s="32">
        <v>2602</v>
      </c>
      <c r="F85" s="3"/>
      <c r="G85" s="95"/>
      <c r="H85" s="75"/>
    </row>
    <row r="86" spans="1:8" ht="12.75" x14ac:dyDescent="0.2">
      <c r="B86" s="24"/>
      <c r="C86" s="24" t="s">
        <v>97</v>
      </c>
      <c r="D86" s="32">
        <v>2606</v>
      </c>
      <c r="F86" s="33"/>
      <c r="G86" s="95"/>
      <c r="H86" s="75"/>
    </row>
    <row r="87" spans="1:8" ht="12.75" x14ac:dyDescent="0.2">
      <c r="B87" s="24"/>
      <c r="C87" s="24" t="s">
        <v>98</v>
      </c>
      <c r="D87" s="32">
        <v>2604</v>
      </c>
      <c r="F87" s="32"/>
      <c r="G87" s="95"/>
      <c r="H87" s="75"/>
    </row>
    <row r="88" spans="1:8" ht="13.5" thickBot="1" x14ac:dyDescent="0.25">
      <c r="B88" s="24"/>
      <c r="C88" s="37"/>
      <c r="D88" s="35"/>
      <c r="E88" s="5" t="s">
        <v>119</v>
      </c>
      <c r="F88" s="9"/>
      <c r="G88" s="88">
        <f>SUM(G84:G87)</f>
        <v>1</v>
      </c>
      <c r="H88" s="80"/>
    </row>
    <row r="89" spans="1:8" ht="14.25" thickTop="1" thickBot="1" x14ac:dyDescent="0.25">
      <c r="A89" s="30">
        <v>12</v>
      </c>
      <c r="B89" s="56" t="s">
        <v>99</v>
      </c>
      <c r="C89" s="55"/>
      <c r="D89" s="58">
        <v>2800</v>
      </c>
      <c r="E89" s="55" t="s">
        <v>3</v>
      </c>
      <c r="F89" s="18" t="s">
        <v>4</v>
      </c>
      <c r="G89" s="103" t="s">
        <v>5</v>
      </c>
      <c r="H89" s="84"/>
    </row>
    <row r="90" spans="1:8" ht="13.5" thickTop="1" x14ac:dyDescent="0.2">
      <c r="B90" s="31"/>
      <c r="C90" s="24"/>
      <c r="D90" s="89"/>
      <c r="E90" s="70" t="s">
        <v>15</v>
      </c>
      <c r="F90" s="9">
        <v>2800</v>
      </c>
      <c r="G90" s="86">
        <v>1</v>
      </c>
      <c r="H90" s="72"/>
    </row>
    <row r="91" spans="1:8" ht="13.5" thickBot="1" x14ac:dyDescent="0.25">
      <c r="B91" s="24"/>
      <c r="C91" s="59"/>
      <c r="D91" s="6"/>
      <c r="E91" s="71" t="s">
        <v>119</v>
      </c>
      <c r="F91" s="9"/>
      <c r="G91" s="88">
        <f>SUM(G90:G90)</f>
        <v>1</v>
      </c>
      <c r="H91" s="80"/>
    </row>
    <row r="92" spans="1:8" ht="14.25" thickTop="1" thickBot="1" x14ac:dyDescent="0.25">
      <c r="A92" s="30">
        <v>13</v>
      </c>
      <c r="B92" s="56" t="s">
        <v>108</v>
      </c>
      <c r="C92" s="55"/>
      <c r="D92" s="58">
        <v>2900</v>
      </c>
      <c r="E92" s="55" t="s">
        <v>3</v>
      </c>
      <c r="F92" s="18" t="s">
        <v>4</v>
      </c>
      <c r="G92" s="103" t="s">
        <v>5</v>
      </c>
      <c r="H92" s="112"/>
    </row>
    <row r="93" spans="1:8" ht="13.5" thickTop="1" x14ac:dyDescent="0.2">
      <c r="B93" s="31"/>
      <c r="C93" s="24" t="s">
        <v>15</v>
      </c>
      <c r="D93" s="89" t="s">
        <v>114</v>
      </c>
      <c r="E93" s="70" t="s">
        <v>15</v>
      </c>
      <c r="F93" s="9">
        <v>2900</v>
      </c>
      <c r="G93" s="96">
        <v>1</v>
      </c>
      <c r="H93" s="75"/>
    </row>
    <row r="94" spans="1:8" ht="12.75" x14ac:dyDescent="0.2">
      <c r="B94" s="24"/>
      <c r="C94" s="24" t="s">
        <v>109</v>
      </c>
      <c r="D94" s="32">
        <v>2408</v>
      </c>
      <c r="F94" s="33"/>
      <c r="G94" s="95"/>
      <c r="H94" s="75"/>
    </row>
    <row r="95" spans="1:8" ht="12.75" x14ac:dyDescent="0.2">
      <c r="B95" s="24"/>
      <c r="C95" s="24" t="s">
        <v>110</v>
      </c>
      <c r="D95" s="32">
        <v>2406</v>
      </c>
      <c r="F95" s="32"/>
      <c r="G95" s="95"/>
      <c r="H95" s="75"/>
    </row>
    <row r="96" spans="1:8" ht="12.75" x14ac:dyDescent="0.2">
      <c r="B96" s="24"/>
      <c r="C96" s="24" t="s">
        <v>111</v>
      </c>
      <c r="D96" s="32">
        <v>2411</v>
      </c>
      <c r="F96" s="32"/>
      <c r="G96" s="95"/>
      <c r="H96" s="75"/>
    </row>
    <row r="97" spans="1:8" ht="12.75" x14ac:dyDescent="0.2">
      <c r="B97" s="24"/>
      <c r="C97" s="24"/>
      <c r="D97" s="120"/>
      <c r="E97" s="116"/>
      <c r="F97" s="29"/>
      <c r="G97" s="97"/>
      <c r="H97" s="109"/>
    </row>
    <row r="98" spans="1:8" ht="13.5" thickBot="1" x14ac:dyDescent="0.25">
      <c r="B98" s="24"/>
      <c r="C98" s="37"/>
      <c r="D98" s="121"/>
      <c r="E98" s="70" t="s">
        <v>119</v>
      </c>
      <c r="F98" s="9"/>
      <c r="G98" s="88">
        <f>SUM(G93:G97)</f>
        <v>1</v>
      </c>
      <c r="H98" s="80"/>
    </row>
    <row r="99" spans="1:8" ht="14.25" thickTop="1" thickBot="1" x14ac:dyDescent="0.25">
      <c r="A99" s="30">
        <v>14</v>
      </c>
      <c r="B99" s="56" t="s">
        <v>132</v>
      </c>
      <c r="C99" s="55"/>
      <c r="D99" s="58">
        <v>7004</v>
      </c>
      <c r="E99" s="55" t="s">
        <v>3</v>
      </c>
      <c r="F99" s="18" t="s">
        <v>4</v>
      </c>
      <c r="G99" s="103" t="s">
        <v>5</v>
      </c>
      <c r="H99" s="112"/>
    </row>
    <row r="100" spans="1:8" ht="14.25" thickTop="1" thickBot="1" x14ac:dyDescent="0.25">
      <c r="B100" s="31"/>
      <c r="C100" s="41"/>
      <c r="D100" s="62"/>
      <c r="E100" s="59" t="s">
        <v>117</v>
      </c>
      <c r="F100" s="6">
        <v>7004</v>
      </c>
      <c r="G100" s="88">
        <v>1</v>
      </c>
      <c r="H100" s="72"/>
    </row>
    <row r="101" spans="1:8" ht="15.75" thickTop="1" x14ac:dyDescent="0.25"/>
  </sheetData>
  <mergeCells count="3">
    <mergeCell ref="B1:H1"/>
    <mergeCell ref="B2:H2"/>
    <mergeCell ref="B3:H3"/>
  </mergeCells>
  <printOptions gridLines="1"/>
  <pageMargins left="0.2" right="0.2" top="0.25" bottom="0.25" header="0.3" footer="0.3"/>
  <pageSetup scale="86" fitToHeight="0" orientation="landscape" r:id="rId1"/>
  <headerFooter>
    <oddFooter>&amp;L&amp;D&amp;RPage &amp;P of &amp;N</oddFooter>
  </headerFooter>
  <rowBreaks count="2" manualBreakCount="2">
    <brk id="74" max="7" man="1"/>
    <brk id="9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7D58E-B85E-43FA-9F14-37F7D516B02E}">
  <sheetPr>
    <pageSetUpPr fitToPage="1"/>
  </sheetPr>
  <dimension ref="A1:L309"/>
  <sheetViews>
    <sheetView zoomScaleNormal="100" workbookViewId="0">
      <pane ySplit="4" topLeftCell="A5" activePane="bottomLeft" state="frozen"/>
      <selection pane="bottomLeft" activeCell="B89" sqref="B89"/>
    </sheetView>
  </sheetViews>
  <sheetFormatPr defaultColWidth="9.28515625" defaultRowHeight="15" x14ac:dyDescent="0.25"/>
  <cols>
    <col min="1" max="1" width="4.7109375" style="11" customWidth="1"/>
    <col min="2" max="2" width="39.7109375" style="1" customWidth="1"/>
    <col min="3" max="3" width="31.28515625" style="1" bestFit="1" customWidth="1"/>
    <col min="4" max="4" width="6.5703125" style="11" bestFit="1" customWidth="1"/>
    <col min="5" max="5" width="37" style="1" bestFit="1" customWidth="1"/>
    <col min="6" max="6" width="7.28515625" style="11" customWidth="1"/>
    <col min="7" max="7" width="9.140625" style="7" customWidth="1"/>
    <col min="8" max="8" width="20.42578125" style="7" customWidth="1"/>
    <col min="9" max="9" width="11.28515625" style="1" bestFit="1" customWidth="1"/>
    <col min="10" max="16384" width="9.28515625" style="1"/>
  </cols>
  <sheetData>
    <row r="1" spans="1:8" ht="18" x14ac:dyDescent="0.2">
      <c r="B1" s="134" t="s">
        <v>0</v>
      </c>
      <c r="C1" s="135"/>
      <c r="D1" s="135"/>
      <c r="E1" s="135"/>
      <c r="F1" s="135"/>
      <c r="G1" s="135"/>
      <c r="H1" s="136"/>
    </row>
    <row r="2" spans="1:8" ht="18" x14ac:dyDescent="0.2">
      <c r="B2" s="134" t="s">
        <v>120</v>
      </c>
      <c r="C2" s="135"/>
      <c r="D2" s="135"/>
      <c r="E2" s="135"/>
      <c r="F2" s="135"/>
      <c r="G2" s="135"/>
      <c r="H2" s="136"/>
    </row>
    <row r="3" spans="1:8" ht="18.75" thickBot="1" x14ac:dyDescent="0.25">
      <c r="B3" s="137" t="s">
        <v>151</v>
      </c>
      <c r="C3" s="138"/>
      <c r="D3" s="138"/>
      <c r="E3" s="138"/>
      <c r="F3" s="138"/>
      <c r="G3" s="138"/>
      <c r="H3" s="139"/>
    </row>
    <row r="4" spans="1:8" ht="51.75" thickBot="1" x14ac:dyDescent="0.25">
      <c r="B4" s="25" t="s">
        <v>150</v>
      </c>
      <c r="C4" s="26" t="s">
        <v>1</v>
      </c>
      <c r="D4" s="118" t="s">
        <v>2</v>
      </c>
      <c r="E4" s="27" t="s">
        <v>3</v>
      </c>
      <c r="F4" s="28" t="s">
        <v>4</v>
      </c>
      <c r="G4" s="90" t="s">
        <v>5</v>
      </c>
      <c r="H4" s="83" t="s">
        <v>140</v>
      </c>
    </row>
    <row r="5" spans="1:8" ht="14.25" thickTop="1" thickBot="1" x14ac:dyDescent="0.25">
      <c r="A5" s="30">
        <v>1</v>
      </c>
      <c r="B5" s="20" t="s">
        <v>149</v>
      </c>
      <c r="C5" s="20"/>
      <c r="D5" s="23" t="s">
        <v>16</v>
      </c>
      <c r="E5" s="57" t="s">
        <v>3</v>
      </c>
      <c r="F5" s="23" t="s">
        <v>4</v>
      </c>
      <c r="G5" s="91" t="s">
        <v>5</v>
      </c>
      <c r="H5" s="73"/>
    </row>
    <row r="6" spans="1:8" ht="13.5" thickTop="1" x14ac:dyDescent="0.2">
      <c r="B6" s="31" t="s">
        <v>121</v>
      </c>
      <c r="C6" s="24"/>
      <c r="D6" s="32"/>
      <c r="E6" s="1" t="s">
        <v>6</v>
      </c>
      <c r="F6" s="32">
        <v>4006</v>
      </c>
      <c r="G6" s="86">
        <v>0.16</v>
      </c>
      <c r="H6" s="72"/>
    </row>
    <row r="7" spans="1:8" ht="12.75" x14ac:dyDescent="0.2">
      <c r="B7" s="24"/>
      <c r="C7" s="143" t="s">
        <v>7</v>
      </c>
      <c r="D7" s="9"/>
      <c r="E7" s="1" t="s">
        <v>8</v>
      </c>
      <c r="F7" s="32">
        <v>3208</v>
      </c>
      <c r="G7" s="86">
        <v>0.2616</v>
      </c>
      <c r="H7" s="72"/>
    </row>
    <row r="8" spans="1:8" ht="12.75" x14ac:dyDescent="0.2">
      <c r="B8" s="24"/>
      <c r="C8" s="143"/>
      <c r="D8" s="9"/>
      <c r="E8" s="1" t="s">
        <v>9</v>
      </c>
      <c r="F8" s="33" t="s">
        <v>10</v>
      </c>
      <c r="G8" s="86">
        <v>0.14000000000000001</v>
      </c>
      <c r="H8" s="72"/>
    </row>
    <row r="9" spans="1:8" ht="12.75" x14ac:dyDescent="0.2">
      <c r="B9" s="24"/>
      <c r="C9" s="143"/>
      <c r="D9" s="9"/>
      <c r="E9" s="1" t="s">
        <v>11</v>
      </c>
      <c r="F9" s="32">
        <v>1101</v>
      </c>
      <c r="G9" s="86">
        <v>6.5000000000000002E-2</v>
      </c>
      <c r="H9" s="72"/>
    </row>
    <row r="10" spans="1:8" ht="12.75" x14ac:dyDescent="0.2">
      <c r="B10" s="24"/>
      <c r="C10" s="143"/>
      <c r="D10" s="9"/>
      <c r="E10" s="1" t="s">
        <v>12</v>
      </c>
      <c r="F10" s="32">
        <v>7001</v>
      </c>
      <c r="G10" s="86">
        <v>9.4799999999999995E-2</v>
      </c>
      <c r="H10" s="72"/>
    </row>
    <row r="11" spans="1:8" ht="12.75" x14ac:dyDescent="0.2">
      <c r="B11" s="24"/>
      <c r="C11" s="143"/>
      <c r="D11" s="9"/>
      <c r="E11" s="1" t="s">
        <v>13</v>
      </c>
      <c r="F11" s="33" t="s">
        <v>14</v>
      </c>
      <c r="G11" s="86">
        <v>1.8599999999999998E-2</v>
      </c>
      <c r="H11" s="72"/>
    </row>
    <row r="12" spans="1:8" ht="12.75" x14ac:dyDescent="0.2">
      <c r="B12" s="24"/>
      <c r="C12" s="143"/>
      <c r="D12" s="32"/>
      <c r="E12" s="116" t="s">
        <v>15</v>
      </c>
      <c r="F12" s="29" t="s">
        <v>16</v>
      </c>
      <c r="G12" s="87">
        <v>0.26</v>
      </c>
      <c r="H12" s="64"/>
    </row>
    <row r="13" spans="1:8" ht="13.5" thickBot="1" x14ac:dyDescent="0.25">
      <c r="B13" s="34"/>
      <c r="C13" s="34"/>
      <c r="D13" s="35"/>
      <c r="E13" s="117" t="s">
        <v>119</v>
      </c>
      <c r="F13" s="35"/>
      <c r="G13" s="88">
        <f>SUM(G6:G12)</f>
        <v>1</v>
      </c>
      <c r="H13" s="80"/>
    </row>
    <row r="14" spans="1:8" ht="14.25" thickTop="1" thickBot="1" x14ac:dyDescent="0.25">
      <c r="A14" s="30">
        <v>2</v>
      </c>
      <c r="B14" s="20" t="s">
        <v>18</v>
      </c>
      <c r="C14" s="20"/>
      <c r="D14" s="23">
        <v>1008</v>
      </c>
      <c r="E14" s="57" t="s">
        <v>3</v>
      </c>
      <c r="F14" s="23" t="s">
        <v>4</v>
      </c>
      <c r="G14" s="91" t="s">
        <v>5</v>
      </c>
      <c r="H14" s="73"/>
    </row>
    <row r="15" spans="1:8" ht="13.5" thickTop="1" x14ac:dyDescent="0.2">
      <c r="B15" s="31" t="s">
        <v>121</v>
      </c>
      <c r="C15" s="24"/>
      <c r="D15" s="32"/>
      <c r="E15" s="1" t="s">
        <v>6</v>
      </c>
      <c r="F15" s="3">
        <v>4006</v>
      </c>
      <c r="G15" s="86">
        <v>0.16</v>
      </c>
      <c r="H15" s="72"/>
    </row>
    <row r="16" spans="1:8" ht="12.75" x14ac:dyDescent="0.2">
      <c r="B16" s="24"/>
      <c r="C16" s="24"/>
      <c r="D16" s="32"/>
      <c r="E16" s="1" t="s">
        <v>8</v>
      </c>
      <c r="F16" s="3">
        <v>3208</v>
      </c>
      <c r="G16" s="86">
        <v>0.2616</v>
      </c>
      <c r="H16" s="72"/>
    </row>
    <row r="17" spans="1:8" ht="12.75" x14ac:dyDescent="0.2">
      <c r="B17" s="24"/>
      <c r="C17" s="24"/>
      <c r="D17" s="32"/>
      <c r="E17" s="1" t="s">
        <v>9</v>
      </c>
      <c r="F17" s="33" t="s">
        <v>10</v>
      </c>
      <c r="G17" s="86">
        <v>0.14000000000000001</v>
      </c>
      <c r="H17" s="72"/>
    </row>
    <row r="18" spans="1:8" ht="12.75" x14ac:dyDescent="0.2">
      <c r="B18" s="24"/>
      <c r="C18" s="24"/>
      <c r="D18" s="32"/>
      <c r="E18" s="1" t="s">
        <v>11</v>
      </c>
      <c r="F18" s="32">
        <v>1101</v>
      </c>
      <c r="G18" s="86">
        <v>6.5000000000000002E-2</v>
      </c>
      <c r="H18" s="72"/>
    </row>
    <row r="19" spans="1:8" ht="12.75" x14ac:dyDescent="0.2">
      <c r="B19" s="24"/>
      <c r="C19" s="24"/>
      <c r="D19" s="32"/>
      <c r="E19" s="1" t="s">
        <v>12</v>
      </c>
      <c r="F19" s="32">
        <v>7001</v>
      </c>
      <c r="G19" s="86">
        <v>9.4799999999999995E-2</v>
      </c>
      <c r="H19" s="72"/>
    </row>
    <row r="20" spans="1:8" ht="12.75" x14ac:dyDescent="0.2">
      <c r="B20" s="24"/>
      <c r="C20" s="24"/>
      <c r="D20" s="32"/>
      <c r="E20" s="1" t="s">
        <v>13</v>
      </c>
      <c r="F20" s="33" t="s">
        <v>14</v>
      </c>
      <c r="G20" s="86">
        <v>1.8599999999999998E-2</v>
      </c>
      <c r="H20" s="72"/>
    </row>
    <row r="21" spans="1:8" ht="12.75" x14ac:dyDescent="0.2">
      <c r="B21" s="24"/>
      <c r="C21" s="24"/>
      <c r="D21" s="32"/>
      <c r="E21" s="19" t="s">
        <v>18</v>
      </c>
      <c r="F21" s="36">
        <v>1008</v>
      </c>
      <c r="G21" s="87">
        <v>0.26</v>
      </c>
      <c r="H21" s="64"/>
    </row>
    <row r="22" spans="1:8" ht="13.5" thickBot="1" x14ac:dyDescent="0.25">
      <c r="B22" s="24"/>
      <c r="C22" s="4"/>
      <c r="D22" s="32"/>
      <c r="E22" s="19" t="s">
        <v>119</v>
      </c>
      <c r="F22" s="35"/>
      <c r="G22" s="92">
        <f>SUM(G15:G21)</f>
        <v>1</v>
      </c>
      <c r="H22" s="80"/>
    </row>
    <row r="23" spans="1:8" ht="14.25" thickTop="1" thickBot="1" x14ac:dyDescent="0.25">
      <c r="A23" s="30">
        <v>3</v>
      </c>
      <c r="B23" s="20" t="s">
        <v>19</v>
      </c>
      <c r="C23" s="20"/>
      <c r="D23" s="21">
        <v>1105</v>
      </c>
      <c r="E23" s="22" t="s">
        <v>3</v>
      </c>
      <c r="F23" s="23" t="s">
        <v>4</v>
      </c>
      <c r="G23" s="91" t="s">
        <v>5</v>
      </c>
      <c r="H23" s="73"/>
    </row>
    <row r="24" spans="1:8" ht="13.5" thickTop="1" x14ac:dyDescent="0.2">
      <c r="B24" s="31" t="s">
        <v>121</v>
      </c>
      <c r="C24" s="42" t="s">
        <v>20</v>
      </c>
      <c r="D24" s="9">
        <v>1130</v>
      </c>
      <c r="E24" s="1" t="s">
        <v>6</v>
      </c>
      <c r="F24" s="3">
        <v>4006</v>
      </c>
      <c r="G24" s="86">
        <v>0.16</v>
      </c>
      <c r="H24" s="72"/>
    </row>
    <row r="25" spans="1:8" ht="12.75" x14ac:dyDescent="0.2">
      <c r="B25" s="24"/>
      <c r="C25" s="24"/>
      <c r="D25" s="32"/>
      <c r="E25" s="1" t="s">
        <v>8</v>
      </c>
      <c r="F25" s="3">
        <v>3208</v>
      </c>
      <c r="G25" s="86">
        <v>0.2616</v>
      </c>
      <c r="H25" s="72"/>
    </row>
    <row r="26" spans="1:8" ht="12.75" x14ac:dyDescent="0.2">
      <c r="B26" s="24"/>
      <c r="C26" s="24"/>
      <c r="D26" s="32"/>
      <c r="E26" s="1" t="s">
        <v>9</v>
      </c>
      <c r="F26" s="33" t="s">
        <v>10</v>
      </c>
      <c r="G26" s="86">
        <v>0.14000000000000001</v>
      </c>
      <c r="H26" s="72"/>
    </row>
    <row r="27" spans="1:8" ht="12.75" x14ac:dyDescent="0.2">
      <c r="B27" s="24"/>
      <c r="C27" s="24"/>
      <c r="D27" s="32"/>
      <c r="E27" s="1" t="s">
        <v>11</v>
      </c>
      <c r="F27" s="32">
        <v>1101</v>
      </c>
      <c r="G27" s="86">
        <v>6.5000000000000002E-2</v>
      </c>
      <c r="H27" s="72"/>
    </row>
    <row r="28" spans="1:8" ht="12.75" x14ac:dyDescent="0.2">
      <c r="B28" s="24"/>
      <c r="C28" s="24"/>
      <c r="D28" s="32"/>
      <c r="E28" s="1" t="s">
        <v>12</v>
      </c>
      <c r="F28" s="32">
        <v>7001</v>
      </c>
      <c r="G28" s="86">
        <v>9.4799999999999995E-2</v>
      </c>
      <c r="H28" s="72"/>
    </row>
    <row r="29" spans="1:8" ht="12.75" x14ac:dyDescent="0.2">
      <c r="B29" s="24"/>
      <c r="C29" s="24"/>
      <c r="D29" s="32"/>
      <c r="E29" s="1" t="s">
        <v>13</v>
      </c>
      <c r="F29" s="33" t="s">
        <v>14</v>
      </c>
      <c r="G29" s="86">
        <v>1.8599999999999998E-2</v>
      </c>
      <c r="H29" s="72"/>
    </row>
    <row r="30" spans="1:8" ht="12.75" x14ac:dyDescent="0.2">
      <c r="B30" s="24"/>
      <c r="C30" s="24"/>
      <c r="D30" s="32"/>
      <c r="E30" s="19" t="s">
        <v>19</v>
      </c>
      <c r="F30" s="36">
        <v>1105</v>
      </c>
      <c r="G30" s="87">
        <v>0.26</v>
      </c>
      <c r="H30" s="64"/>
    </row>
    <row r="31" spans="1:8" ht="13.5" thickBot="1" x14ac:dyDescent="0.25">
      <c r="B31" s="37"/>
      <c r="C31" s="4"/>
      <c r="D31" s="38"/>
      <c r="E31" s="19" t="s">
        <v>119</v>
      </c>
      <c r="F31" s="35"/>
      <c r="G31" s="92">
        <f>SUM(G24:G30)</f>
        <v>1</v>
      </c>
      <c r="H31" s="80"/>
    </row>
    <row r="32" spans="1:8" ht="14.25" thickTop="1" thickBot="1" x14ac:dyDescent="0.25">
      <c r="A32" s="30">
        <v>4</v>
      </c>
      <c r="B32" s="69" t="s">
        <v>21</v>
      </c>
      <c r="C32" s="56"/>
      <c r="D32" s="54">
        <v>1110</v>
      </c>
      <c r="E32" s="17" t="s">
        <v>3</v>
      </c>
      <c r="F32" s="18" t="s">
        <v>4</v>
      </c>
      <c r="G32" s="93" t="s">
        <v>5</v>
      </c>
      <c r="H32" s="85" t="s">
        <v>124</v>
      </c>
    </row>
    <row r="33" spans="1:10" ht="13.5" thickTop="1" x14ac:dyDescent="0.2">
      <c r="B33" s="31" t="s">
        <v>121</v>
      </c>
      <c r="C33" s="24"/>
      <c r="D33" s="32"/>
      <c r="E33" s="1" t="s">
        <v>6</v>
      </c>
      <c r="F33" s="3">
        <v>4006</v>
      </c>
      <c r="G33" s="86">
        <v>0.16</v>
      </c>
      <c r="H33" s="72"/>
    </row>
    <row r="34" spans="1:10" ht="12.75" x14ac:dyDescent="0.2">
      <c r="B34" s="24"/>
      <c r="C34" s="24"/>
      <c r="D34" s="32"/>
      <c r="E34" s="1" t="s">
        <v>8</v>
      </c>
      <c r="F34" s="3">
        <v>3208</v>
      </c>
      <c r="G34" s="86">
        <v>0.2616</v>
      </c>
      <c r="H34" s="72"/>
    </row>
    <row r="35" spans="1:10" ht="12.75" x14ac:dyDescent="0.2">
      <c r="B35" s="13" t="s">
        <v>22</v>
      </c>
      <c r="C35" s="24"/>
      <c r="D35" s="32"/>
      <c r="E35" s="1" t="s">
        <v>9</v>
      </c>
      <c r="F35" s="33" t="s">
        <v>10</v>
      </c>
      <c r="G35" s="86">
        <v>0.14000000000000001</v>
      </c>
      <c r="H35" s="72"/>
    </row>
    <row r="36" spans="1:10" ht="12.75" x14ac:dyDescent="0.2">
      <c r="B36" s="24"/>
      <c r="C36" s="24"/>
      <c r="D36" s="32"/>
      <c r="E36" s="1" t="s">
        <v>11</v>
      </c>
      <c r="F36" s="32">
        <v>1101</v>
      </c>
      <c r="G36" s="86">
        <v>2.4400000000000002E-2</v>
      </c>
      <c r="H36" s="72"/>
      <c r="J36" s="43"/>
    </row>
    <row r="37" spans="1:10" ht="12.75" x14ac:dyDescent="0.2">
      <c r="B37" s="24"/>
      <c r="C37" s="24"/>
      <c r="D37" s="32"/>
      <c r="E37" s="1" t="s">
        <v>12</v>
      </c>
      <c r="F37" s="32">
        <v>7001</v>
      </c>
      <c r="G37" s="86">
        <v>3.4000000000000002E-2</v>
      </c>
      <c r="H37" s="72"/>
      <c r="J37" s="43"/>
    </row>
    <row r="38" spans="1:10" ht="12.75" x14ac:dyDescent="0.2">
      <c r="B38" s="24"/>
      <c r="C38" s="24"/>
      <c r="D38" s="32"/>
      <c r="E38" s="1" t="s">
        <v>13</v>
      </c>
      <c r="F38" s="33" t="s">
        <v>14</v>
      </c>
      <c r="G38" s="86">
        <f>0.0186-0.0186</f>
        <v>0</v>
      </c>
      <c r="H38" s="72"/>
    </row>
    <row r="39" spans="1:10" ht="12.75" x14ac:dyDescent="0.2">
      <c r="B39" s="40"/>
      <c r="C39" s="8"/>
      <c r="D39" s="32"/>
      <c r="E39" s="70" t="s">
        <v>15</v>
      </c>
      <c r="F39" s="9" t="s">
        <v>16</v>
      </c>
      <c r="G39" s="94">
        <v>0.22</v>
      </c>
      <c r="H39" s="74"/>
    </row>
    <row r="40" spans="1:10" ht="12.75" x14ac:dyDescent="0.2">
      <c r="B40" s="40"/>
      <c r="C40" s="8"/>
      <c r="D40" s="32"/>
      <c r="E40" s="19" t="s">
        <v>23</v>
      </c>
      <c r="F40" s="29">
        <v>1110</v>
      </c>
      <c r="G40" s="87">
        <v>0.16</v>
      </c>
      <c r="H40" s="64"/>
    </row>
    <row r="41" spans="1:10" ht="13.5" thickBot="1" x14ac:dyDescent="0.25">
      <c r="B41" s="37"/>
      <c r="C41" s="4"/>
      <c r="D41" s="35"/>
      <c r="E41" s="5" t="s">
        <v>119</v>
      </c>
      <c r="F41" s="6"/>
      <c r="G41" s="88">
        <f>SUM(G33:G40)</f>
        <v>1</v>
      </c>
      <c r="H41" s="80"/>
    </row>
    <row r="42" spans="1:10" ht="14.25" thickTop="1" thickBot="1" x14ac:dyDescent="0.25">
      <c r="A42" s="30">
        <v>5</v>
      </c>
      <c r="B42" s="20" t="s">
        <v>24</v>
      </c>
      <c r="C42" s="44"/>
      <c r="D42" s="45">
        <v>2000</v>
      </c>
      <c r="E42" s="22" t="s">
        <v>3</v>
      </c>
      <c r="F42" s="23" t="s">
        <v>4</v>
      </c>
      <c r="G42" s="91" t="s">
        <v>5</v>
      </c>
      <c r="H42" s="73"/>
    </row>
    <row r="43" spans="1:10" ht="13.5" thickTop="1" x14ac:dyDescent="0.2">
      <c r="B43" s="31" t="s">
        <v>121</v>
      </c>
      <c r="D43" s="89"/>
      <c r="E43" s="24" t="s">
        <v>6</v>
      </c>
      <c r="F43" s="3">
        <v>4006</v>
      </c>
      <c r="G43" s="95">
        <v>0.16</v>
      </c>
      <c r="H43" s="75"/>
    </row>
    <row r="44" spans="1:10" ht="12.75" x14ac:dyDescent="0.2">
      <c r="B44" s="24" t="s">
        <v>25</v>
      </c>
      <c r="C44" s="24" t="s">
        <v>15</v>
      </c>
      <c r="D44" s="46">
        <v>2000</v>
      </c>
      <c r="E44" s="40" t="s">
        <v>8</v>
      </c>
      <c r="F44" s="47">
        <v>3208</v>
      </c>
      <c r="G44" s="95">
        <v>0.2616</v>
      </c>
      <c r="H44" s="75"/>
    </row>
    <row r="45" spans="1:10" ht="12.75" x14ac:dyDescent="0.2">
      <c r="B45" s="24" t="s">
        <v>26</v>
      </c>
      <c r="C45" s="24"/>
      <c r="D45" s="46">
        <v>2011</v>
      </c>
      <c r="E45" s="40" t="s">
        <v>9</v>
      </c>
      <c r="F45" s="48" t="s">
        <v>10</v>
      </c>
      <c r="G45" s="95">
        <v>0.14000000000000001</v>
      </c>
      <c r="H45" s="75"/>
    </row>
    <row r="46" spans="1:10" ht="12.75" x14ac:dyDescent="0.2">
      <c r="B46" s="24"/>
      <c r="C46" s="24"/>
      <c r="D46" s="46"/>
      <c r="E46" s="40" t="s">
        <v>11</v>
      </c>
      <c r="F46" s="10">
        <v>1101</v>
      </c>
      <c r="G46" s="95">
        <v>6.5000000000000002E-2</v>
      </c>
      <c r="H46" s="75"/>
    </row>
    <row r="47" spans="1:10" ht="12.75" x14ac:dyDescent="0.2">
      <c r="B47" s="24" t="s">
        <v>27</v>
      </c>
      <c r="C47" s="24" t="s">
        <v>28</v>
      </c>
      <c r="D47" s="46">
        <v>2012</v>
      </c>
      <c r="E47" s="40" t="s">
        <v>12</v>
      </c>
      <c r="F47" s="10">
        <v>7001</v>
      </c>
      <c r="G47" s="95">
        <v>9.4799999999999995E-2</v>
      </c>
      <c r="H47" s="75"/>
    </row>
    <row r="48" spans="1:10" ht="12.75" x14ac:dyDescent="0.2">
      <c r="B48" s="24" t="s">
        <v>27</v>
      </c>
      <c r="C48" s="24" t="s">
        <v>29</v>
      </c>
      <c r="D48" s="46">
        <v>2012</v>
      </c>
      <c r="E48" s="40" t="s">
        <v>13</v>
      </c>
      <c r="F48" s="48" t="s">
        <v>14</v>
      </c>
      <c r="G48" s="95">
        <v>1.8599999999999998E-2</v>
      </c>
      <c r="H48" s="75"/>
    </row>
    <row r="49" spans="1:10" ht="12.75" x14ac:dyDescent="0.2">
      <c r="B49" s="24"/>
      <c r="C49" s="24"/>
      <c r="D49" s="46"/>
      <c r="E49" s="50" t="s">
        <v>15</v>
      </c>
      <c r="F49" s="49">
        <v>2000</v>
      </c>
      <c r="G49" s="96">
        <v>0.19500000000000001</v>
      </c>
      <c r="H49" s="108">
        <f>G49/SUM($G$49:$G$50)</f>
        <v>0.75</v>
      </c>
    </row>
    <row r="50" spans="1:10" ht="12.75" x14ac:dyDescent="0.2">
      <c r="B50" s="24" t="s">
        <v>27</v>
      </c>
      <c r="C50" s="24" t="s">
        <v>30</v>
      </c>
      <c r="D50" s="46">
        <v>2012</v>
      </c>
      <c r="E50" s="50" t="s">
        <v>17</v>
      </c>
      <c r="F50" s="49" t="s">
        <v>33</v>
      </c>
      <c r="G50" s="96">
        <v>6.5000000000000002E-2</v>
      </c>
      <c r="H50" s="108">
        <f>G50/SUM($G$49:$G$50)</f>
        <v>0.25</v>
      </c>
    </row>
    <row r="51" spans="1:10" ht="12.75" x14ac:dyDescent="0.2">
      <c r="B51" s="24" t="s">
        <v>31</v>
      </c>
      <c r="C51" s="24" t="s">
        <v>32</v>
      </c>
      <c r="D51" s="46">
        <v>2013</v>
      </c>
      <c r="E51" s="40"/>
      <c r="F51" s="10"/>
      <c r="G51" s="98"/>
      <c r="H51" s="78"/>
    </row>
    <row r="52" spans="1:10" ht="12.75" x14ac:dyDescent="0.2">
      <c r="B52" s="24" t="s">
        <v>31</v>
      </c>
      <c r="C52" s="40" t="s">
        <v>34</v>
      </c>
      <c r="D52" s="11">
        <v>2013</v>
      </c>
      <c r="E52" s="50"/>
      <c r="F52" s="10"/>
      <c r="G52" s="98"/>
      <c r="H52" s="78"/>
    </row>
    <row r="53" spans="1:10" ht="12.75" x14ac:dyDescent="0.2">
      <c r="B53" s="24" t="s">
        <v>31</v>
      </c>
      <c r="C53" s="40" t="s">
        <v>35</v>
      </c>
      <c r="D53" s="11">
        <v>2013</v>
      </c>
      <c r="E53" s="50"/>
      <c r="F53" s="10"/>
      <c r="G53" s="98"/>
      <c r="H53" s="78"/>
    </row>
    <row r="54" spans="1:10" ht="12.75" x14ac:dyDescent="0.2">
      <c r="B54" s="24" t="s">
        <v>31</v>
      </c>
      <c r="C54" s="40" t="s">
        <v>36</v>
      </c>
      <c r="D54" s="11">
        <v>2013</v>
      </c>
      <c r="E54" s="40"/>
      <c r="G54" s="98"/>
      <c r="H54" s="78"/>
    </row>
    <row r="55" spans="1:10" ht="12.75" x14ac:dyDescent="0.2">
      <c r="B55" s="24" t="s">
        <v>25</v>
      </c>
      <c r="C55" s="40" t="s">
        <v>37</v>
      </c>
      <c r="D55" s="11">
        <v>2000</v>
      </c>
      <c r="E55" s="40"/>
      <c r="F55" s="10"/>
      <c r="G55" s="98"/>
      <c r="H55" s="78"/>
    </row>
    <row r="56" spans="1:10" ht="12.75" x14ac:dyDescent="0.2">
      <c r="B56" s="24" t="s">
        <v>38</v>
      </c>
      <c r="C56" s="24" t="s">
        <v>39</v>
      </c>
      <c r="D56" s="46">
        <v>2014</v>
      </c>
      <c r="E56" s="51"/>
      <c r="F56" s="52"/>
      <c r="G56" s="99"/>
      <c r="H56" s="79"/>
    </row>
    <row r="57" spans="1:10" ht="13.5" thickBot="1" x14ac:dyDescent="0.25">
      <c r="B57" s="24" t="s">
        <v>38</v>
      </c>
      <c r="C57" s="24" t="s">
        <v>40</v>
      </c>
      <c r="D57" s="46">
        <v>2014</v>
      </c>
      <c r="E57" s="53" t="s">
        <v>119</v>
      </c>
      <c r="F57" s="6"/>
      <c r="G57" s="88">
        <f>SUM(G43:G56)</f>
        <v>1</v>
      </c>
      <c r="H57" s="80"/>
    </row>
    <row r="58" spans="1:10" ht="14.25" thickTop="1" thickBot="1" x14ac:dyDescent="0.25">
      <c r="A58" s="30" t="s">
        <v>152</v>
      </c>
      <c r="B58" s="20" t="s">
        <v>136</v>
      </c>
      <c r="C58" s="44"/>
      <c r="D58" s="45">
        <v>3217</v>
      </c>
      <c r="E58" s="22" t="s">
        <v>3</v>
      </c>
      <c r="F58" s="23" t="s">
        <v>4</v>
      </c>
      <c r="G58" s="91" t="s">
        <v>5</v>
      </c>
      <c r="H58" s="73"/>
    </row>
    <row r="59" spans="1:10" ht="13.5" thickTop="1" x14ac:dyDescent="0.2">
      <c r="B59" s="65" t="s">
        <v>137</v>
      </c>
      <c r="C59" s="65"/>
      <c r="D59" s="89"/>
      <c r="E59" s="1" t="s">
        <v>6</v>
      </c>
      <c r="F59" s="66">
        <v>4006</v>
      </c>
      <c r="G59" s="86">
        <v>0.16</v>
      </c>
      <c r="H59" s="72"/>
    </row>
    <row r="60" spans="1:10" ht="12.75" x14ac:dyDescent="0.2">
      <c r="B60" s="113" t="s">
        <v>148</v>
      </c>
      <c r="C60" s="24"/>
      <c r="D60" s="32"/>
      <c r="E60" s="1" t="s">
        <v>8</v>
      </c>
      <c r="F60" s="66">
        <v>3208</v>
      </c>
      <c r="G60" s="86">
        <v>0.2616</v>
      </c>
      <c r="H60" s="72"/>
      <c r="J60" s="11"/>
    </row>
    <row r="61" spans="1:10" ht="12.75" x14ac:dyDescent="0.2">
      <c r="B61" s="24"/>
      <c r="C61" s="24"/>
      <c r="D61" s="32"/>
      <c r="E61" s="1" t="s">
        <v>9</v>
      </c>
      <c r="F61" s="33" t="s">
        <v>10</v>
      </c>
      <c r="G61" s="86">
        <v>0.14000000000000001</v>
      </c>
      <c r="H61" s="72"/>
      <c r="J61" s="12"/>
    </row>
    <row r="62" spans="1:10" ht="12.75" x14ac:dyDescent="0.2">
      <c r="B62" s="24"/>
      <c r="C62" s="24"/>
      <c r="D62" s="32"/>
      <c r="E62" s="1" t="s">
        <v>11</v>
      </c>
      <c r="F62" s="32">
        <v>1101</v>
      </c>
      <c r="G62" s="86">
        <v>6.5000000000000002E-2</v>
      </c>
      <c r="H62" s="72"/>
      <c r="J62" s="12"/>
    </row>
    <row r="63" spans="1:10" ht="12.75" x14ac:dyDescent="0.2">
      <c r="B63" s="24"/>
      <c r="C63" s="24"/>
      <c r="D63" s="32"/>
      <c r="E63" s="1" t="s">
        <v>12</v>
      </c>
      <c r="F63" s="32">
        <v>7001</v>
      </c>
      <c r="G63" s="86">
        <v>9.4799999999999995E-2</v>
      </c>
      <c r="H63" s="72"/>
      <c r="J63" s="12"/>
    </row>
    <row r="64" spans="1:10" ht="12.75" x14ac:dyDescent="0.2">
      <c r="B64" s="24"/>
      <c r="C64" s="24"/>
      <c r="D64" s="32"/>
      <c r="E64" s="1" t="s">
        <v>13</v>
      </c>
      <c r="F64" s="33" t="s">
        <v>14</v>
      </c>
      <c r="G64" s="86">
        <v>1.8599999999999998E-2</v>
      </c>
      <c r="H64" s="72"/>
      <c r="J64" s="12"/>
    </row>
    <row r="65" spans="1:10" ht="12.75" x14ac:dyDescent="0.2">
      <c r="B65" s="24"/>
      <c r="C65" s="24"/>
      <c r="D65" s="32"/>
      <c r="E65" s="116" t="s">
        <v>41</v>
      </c>
      <c r="F65" s="29">
        <v>2000</v>
      </c>
      <c r="G65" s="64">
        <v>0.26</v>
      </c>
      <c r="H65" s="64"/>
    </row>
    <row r="66" spans="1:10" ht="13.5" thickBot="1" x14ac:dyDescent="0.25">
      <c r="B66" s="24"/>
      <c r="C66" s="24"/>
      <c r="D66" s="35"/>
      <c r="E66" s="70" t="s">
        <v>119</v>
      </c>
      <c r="F66" s="9"/>
      <c r="G66" s="88">
        <f>SUM(G59:G65)</f>
        <v>1</v>
      </c>
      <c r="H66" s="80"/>
    </row>
    <row r="67" spans="1:10" ht="14.25" thickTop="1" thickBot="1" x14ac:dyDescent="0.25">
      <c r="A67" s="30" t="s">
        <v>153</v>
      </c>
      <c r="B67" s="56" t="s">
        <v>135</v>
      </c>
      <c r="C67" s="55"/>
      <c r="D67" s="54">
        <v>3217</v>
      </c>
      <c r="E67" s="55" t="s">
        <v>3</v>
      </c>
      <c r="F67" s="18" t="s">
        <v>4</v>
      </c>
      <c r="G67" s="93" t="s">
        <v>5</v>
      </c>
      <c r="H67" s="85" t="s">
        <v>124</v>
      </c>
    </row>
    <row r="68" spans="1:10" ht="13.5" thickTop="1" x14ac:dyDescent="0.2">
      <c r="B68" s="31" t="s">
        <v>141</v>
      </c>
      <c r="C68" s="65"/>
      <c r="D68" s="89"/>
      <c r="E68" s="1" t="s">
        <v>6</v>
      </c>
      <c r="F68" s="66">
        <v>4006</v>
      </c>
      <c r="G68" s="86">
        <v>0.16</v>
      </c>
      <c r="H68" s="72"/>
    </row>
    <row r="69" spans="1:10" ht="12.75" x14ac:dyDescent="0.2">
      <c r="B69" s="24"/>
      <c r="C69" s="24"/>
      <c r="D69" s="32"/>
      <c r="E69" s="1" t="s">
        <v>8</v>
      </c>
      <c r="F69" s="66">
        <v>3208</v>
      </c>
      <c r="G69" s="86">
        <v>0.2616</v>
      </c>
      <c r="H69" s="72"/>
      <c r="J69" s="11"/>
    </row>
    <row r="70" spans="1:10" ht="12.75" x14ac:dyDescent="0.2">
      <c r="B70" s="24"/>
      <c r="C70" s="24"/>
      <c r="D70" s="32"/>
      <c r="E70" s="1" t="s">
        <v>9</v>
      </c>
      <c r="F70" s="33" t="s">
        <v>10</v>
      </c>
      <c r="G70" s="86">
        <v>0.14000000000000001</v>
      </c>
      <c r="H70" s="72"/>
      <c r="J70" s="12"/>
    </row>
    <row r="71" spans="1:10" ht="12.75" x14ac:dyDescent="0.2">
      <c r="B71" s="24"/>
      <c r="C71" s="24"/>
      <c r="D71" s="32"/>
      <c r="E71" s="1" t="s">
        <v>11</v>
      </c>
      <c r="F71" s="32">
        <v>1101</v>
      </c>
      <c r="G71" s="86">
        <v>2.4400000000000002E-2</v>
      </c>
      <c r="H71" s="72"/>
      <c r="J71" s="12"/>
    </row>
    <row r="72" spans="1:10" ht="12.75" x14ac:dyDescent="0.2">
      <c r="B72" s="24"/>
      <c r="C72" s="24"/>
      <c r="D72" s="32"/>
      <c r="E72" s="1" t="s">
        <v>12</v>
      </c>
      <c r="F72" s="32">
        <v>7001</v>
      </c>
      <c r="G72" s="86">
        <v>3.4000000000000002E-2</v>
      </c>
      <c r="H72" s="72"/>
      <c r="J72" s="12"/>
    </row>
    <row r="73" spans="1:10" ht="12.75" x14ac:dyDescent="0.2">
      <c r="B73" s="24"/>
      <c r="C73" s="24"/>
      <c r="D73" s="32"/>
      <c r="E73" s="1" t="s">
        <v>13</v>
      </c>
      <c r="F73" s="33" t="s">
        <v>14</v>
      </c>
      <c r="G73" s="86">
        <v>0</v>
      </c>
      <c r="H73" s="72"/>
    </row>
    <row r="74" spans="1:10" ht="12.75" x14ac:dyDescent="0.2">
      <c r="B74" s="24"/>
      <c r="C74" s="24"/>
      <c r="D74" s="32"/>
      <c r="E74" s="70" t="s">
        <v>41</v>
      </c>
      <c r="F74" s="9">
        <v>2000</v>
      </c>
      <c r="G74" s="94">
        <v>0.22</v>
      </c>
      <c r="H74" s="74"/>
    </row>
    <row r="75" spans="1:10" ht="12.75" x14ac:dyDescent="0.2">
      <c r="B75" s="24"/>
      <c r="C75" s="24"/>
      <c r="D75" s="32"/>
      <c r="E75" s="116" t="s">
        <v>42</v>
      </c>
      <c r="F75" s="29">
        <v>3217</v>
      </c>
      <c r="G75" s="87">
        <v>0.16</v>
      </c>
      <c r="H75" s="64"/>
    </row>
    <row r="76" spans="1:10" ht="13.5" thickBot="1" x14ac:dyDescent="0.25">
      <c r="B76" s="24"/>
      <c r="C76" s="24"/>
      <c r="D76" s="35"/>
      <c r="E76" s="70" t="s">
        <v>119</v>
      </c>
      <c r="F76" s="9"/>
      <c r="G76" s="100">
        <f>SUM(G68:G75)</f>
        <v>1</v>
      </c>
      <c r="H76" s="80"/>
    </row>
    <row r="77" spans="1:10" ht="14.25" thickTop="1" thickBot="1" x14ac:dyDescent="0.25">
      <c r="A77" s="30">
        <v>7</v>
      </c>
      <c r="B77" s="20" t="s">
        <v>43</v>
      </c>
      <c r="C77" s="57"/>
      <c r="D77" s="21" t="s">
        <v>44</v>
      </c>
      <c r="E77" s="22" t="s">
        <v>3</v>
      </c>
      <c r="F77" s="23" t="s">
        <v>4</v>
      </c>
      <c r="G77" s="91" t="s">
        <v>5</v>
      </c>
      <c r="H77" s="73"/>
    </row>
    <row r="78" spans="1:10" ht="13.5" thickTop="1" x14ac:dyDescent="0.2">
      <c r="B78" s="31" t="s">
        <v>121</v>
      </c>
      <c r="C78" s="24" t="s">
        <v>15</v>
      </c>
      <c r="D78" s="89">
        <v>2100</v>
      </c>
      <c r="E78" s="1" t="s">
        <v>6</v>
      </c>
      <c r="F78" s="3">
        <v>4006</v>
      </c>
      <c r="G78" s="95">
        <v>0.16</v>
      </c>
      <c r="H78" s="75"/>
    </row>
    <row r="79" spans="1:10" ht="12.75" x14ac:dyDescent="0.2">
      <c r="B79" s="24"/>
      <c r="C79" s="24" t="s">
        <v>45</v>
      </c>
      <c r="D79" s="32">
        <v>2103</v>
      </c>
      <c r="E79" s="1" t="s">
        <v>8</v>
      </c>
      <c r="F79" s="3">
        <v>3208</v>
      </c>
      <c r="G79" s="95">
        <v>0.2616</v>
      </c>
      <c r="H79" s="75"/>
    </row>
    <row r="80" spans="1:10" ht="12.75" x14ac:dyDescent="0.2">
      <c r="B80" s="24"/>
      <c r="C80" s="24" t="s">
        <v>46</v>
      </c>
      <c r="D80" s="32">
        <v>2112</v>
      </c>
      <c r="E80" s="1" t="s">
        <v>9</v>
      </c>
      <c r="F80" s="33" t="s">
        <v>10</v>
      </c>
      <c r="G80" s="95">
        <v>0.14000000000000001</v>
      </c>
      <c r="H80" s="75"/>
    </row>
    <row r="81" spans="1:8" ht="12.75" x14ac:dyDescent="0.2">
      <c r="B81" s="24"/>
      <c r="C81" s="24" t="s">
        <v>47</v>
      </c>
      <c r="D81" s="32">
        <v>2113</v>
      </c>
      <c r="E81" s="1" t="s">
        <v>11</v>
      </c>
      <c r="F81" s="32">
        <v>1101</v>
      </c>
      <c r="G81" s="95">
        <v>6.5000000000000002E-2</v>
      </c>
      <c r="H81" s="75"/>
    </row>
    <row r="82" spans="1:8" ht="12.75" x14ac:dyDescent="0.2">
      <c r="B82" s="24"/>
      <c r="C82" s="24" t="s">
        <v>48</v>
      </c>
      <c r="D82" s="32">
        <v>2118</v>
      </c>
      <c r="E82" s="1" t="s">
        <v>12</v>
      </c>
      <c r="F82" s="32">
        <v>7001</v>
      </c>
      <c r="G82" s="95">
        <v>9.4799999999999995E-2</v>
      </c>
      <c r="H82" s="75"/>
    </row>
    <row r="83" spans="1:8" ht="12.75" x14ac:dyDescent="0.2">
      <c r="B83" s="24"/>
      <c r="C83" s="24" t="s">
        <v>49</v>
      </c>
      <c r="D83" s="32">
        <v>2119</v>
      </c>
      <c r="E83" s="1" t="s">
        <v>13</v>
      </c>
      <c r="F83" s="33" t="s">
        <v>14</v>
      </c>
      <c r="G83" s="95">
        <v>1.8599999999999998E-2</v>
      </c>
      <c r="H83" s="75"/>
    </row>
    <row r="84" spans="1:8" ht="12.75" x14ac:dyDescent="0.2">
      <c r="B84" s="24"/>
      <c r="C84" s="24" t="s">
        <v>50</v>
      </c>
      <c r="D84" s="32">
        <v>2121</v>
      </c>
      <c r="E84" s="70" t="s">
        <v>15</v>
      </c>
      <c r="F84" s="9">
        <v>2100</v>
      </c>
      <c r="G84" s="96">
        <v>0.13</v>
      </c>
      <c r="H84" s="108">
        <f>G84/SUM($G$84:$G$85)</f>
        <v>0.5</v>
      </c>
    </row>
    <row r="85" spans="1:8" ht="12.75" x14ac:dyDescent="0.2">
      <c r="B85" s="24"/>
      <c r="C85" s="24" t="s">
        <v>51</v>
      </c>
      <c r="D85" s="32">
        <v>2127</v>
      </c>
      <c r="E85" s="70" t="s">
        <v>17</v>
      </c>
      <c r="F85" s="9" t="s">
        <v>44</v>
      </c>
      <c r="G85" s="96">
        <v>0.13</v>
      </c>
      <c r="H85" s="108">
        <f>G85/SUM($G$84:$G$85)</f>
        <v>0.5</v>
      </c>
    </row>
    <row r="86" spans="1:8" ht="12.75" x14ac:dyDescent="0.2">
      <c r="B86" s="24"/>
      <c r="C86" s="24" t="s">
        <v>52</v>
      </c>
      <c r="D86" s="32">
        <v>2138</v>
      </c>
      <c r="E86" s="116"/>
      <c r="F86" s="29"/>
      <c r="G86" s="97"/>
      <c r="H86" s="77"/>
    </row>
    <row r="87" spans="1:8" ht="13.5" thickBot="1" x14ac:dyDescent="0.25">
      <c r="B87" s="24"/>
      <c r="C87" s="37"/>
      <c r="D87" s="35"/>
      <c r="E87" s="70" t="s">
        <v>119</v>
      </c>
      <c r="F87" s="35"/>
      <c r="G87" s="88">
        <f>SUM(G78:G86)</f>
        <v>1</v>
      </c>
      <c r="H87" s="80"/>
    </row>
    <row r="88" spans="1:8" ht="14.25" thickTop="1" thickBot="1" x14ac:dyDescent="0.25">
      <c r="A88" s="30">
        <v>8</v>
      </c>
      <c r="B88" s="20" t="s">
        <v>53</v>
      </c>
      <c r="C88" s="57"/>
      <c r="D88" s="21"/>
      <c r="E88" s="22" t="s">
        <v>3</v>
      </c>
      <c r="F88" s="23" t="s">
        <v>4</v>
      </c>
      <c r="G88" s="91" t="s">
        <v>5</v>
      </c>
      <c r="H88" s="73"/>
    </row>
    <row r="89" spans="1:8" ht="13.5" thickTop="1" x14ac:dyDescent="0.2">
      <c r="B89" s="31" t="s">
        <v>121</v>
      </c>
      <c r="C89" s="24" t="s">
        <v>15</v>
      </c>
      <c r="D89" s="89">
        <v>2450</v>
      </c>
      <c r="E89" s="1" t="s">
        <v>6</v>
      </c>
      <c r="F89" s="3">
        <v>4006</v>
      </c>
      <c r="G89" s="95">
        <v>0.16</v>
      </c>
      <c r="H89" s="75"/>
    </row>
    <row r="90" spans="1:8" ht="12.75" x14ac:dyDescent="0.2">
      <c r="B90" s="24"/>
      <c r="C90" s="24" t="s">
        <v>54</v>
      </c>
      <c r="D90" s="32">
        <v>2401</v>
      </c>
      <c r="E90" s="1" t="s">
        <v>8</v>
      </c>
      <c r="F90" s="3">
        <v>3208</v>
      </c>
      <c r="G90" s="95">
        <v>0.2616</v>
      </c>
      <c r="H90" s="75"/>
    </row>
    <row r="91" spans="1:8" ht="12.75" x14ac:dyDescent="0.2">
      <c r="B91" s="24"/>
      <c r="C91" s="24" t="s">
        <v>55</v>
      </c>
      <c r="D91" s="32">
        <v>2402</v>
      </c>
      <c r="E91" s="1" t="s">
        <v>9</v>
      </c>
      <c r="F91" s="33" t="s">
        <v>10</v>
      </c>
      <c r="G91" s="95">
        <v>0.14000000000000001</v>
      </c>
      <c r="H91" s="75"/>
    </row>
    <row r="92" spans="1:8" ht="12.75" x14ac:dyDescent="0.2">
      <c r="B92" s="24"/>
      <c r="C92" s="24" t="s">
        <v>56</v>
      </c>
      <c r="D92" s="32">
        <v>2405</v>
      </c>
      <c r="E92" s="1" t="s">
        <v>11</v>
      </c>
      <c r="F92" s="32">
        <v>1101</v>
      </c>
      <c r="G92" s="95">
        <v>6.5000000000000002E-2</v>
      </c>
      <c r="H92" s="75"/>
    </row>
    <row r="93" spans="1:8" ht="12.75" x14ac:dyDescent="0.2">
      <c r="B93" s="24"/>
      <c r="C93" s="24" t="s">
        <v>57</v>
      </c>
      <c r="D93" s="32">
        <v>2407</v>
      </c>
      <c r="E93" s="1" t="s">
        <v>12</v>
      </c>
      <c r="F93" s="32">
        <v>7001</v>
      </c>
      <c r="G93" s="95">
        <v>9.4799999999999995E-2</v>
      </c>
      <c r="H93" s="75"/>
    </row>
    <row r="94" spans="1:8" ht="12.75" x14ac:dyDescent="0.2">
      <c r="B94" s="24"/>
      <c r="C94" s="24" t="s">
        <v>58</v>
      </c>
      <c r="D94" s="32">
        <v>2409</v>
      </c>
      <c r="E94" s="1" t="s">
        <v>13</v>
      </c>
      <c r="F94" s="33" t="s">
        <v>14</v>
      </c>
      <c r="G94" s="95">
        <v>1.8599999999999998E-2</v>
      </c>
      <c r="H94" s="75"/>
    </row>
    <row r="95" spans="1:8" ht="12.75" x14ac:dyDescent="0.2">
      <c r="B95" s="24"/>
      <c r="C95" s="24" t="s">
        <v>59</v>
      </c>
      <c r="D95" s="32">
        <v>2412</v>
      </c>
      <c r="E95" s="70" t="s">
        <v>15</v>
      </c>
      <c r="F95" s="9">
        <v>2450</v>
      </c>
      <c r="G95" s="96">
        <v>0.13</v>
      </c>
      <c r="H95" s="108">
        <f>G95/SUM($G$95:$G$96)</f>
        <v>0.5</v>
      </c>
    </row>
    <row r="96" spans="1:8" ht="12.75" x14ac:dyDescent="0.2">
      <c r="B96" s="24"/>
      <c r="C96" s="24" t="s">
        <v>60</v>
      </c>
      <c r="D96" s="32">
        <v>2414</v>
      </c>
      <c r="E96" s="70" t="s">
        <v>17</v>
      </c>
      <c r="F96" s="9" t="s">
        <v>61</v>
      </c>
      <c r="G96" s="96">
        <v>0.13</v>
      </c>
      <c r="H96" s="108">
        <f>G96/SUM($G$95:$G$96)</f>
        <v>0.5</v>
      </c>
    </row>
    <row r="97" spans="1:8" ht="12.75" x14ac:dyDescent="0.2">
      <c r="B97" s="24"/>
      <c r="C97" s="24" t="s">
        <v>62</v>
      </c>
      <c r="D97" s="32">
        <v>2416</v>
      </c>
      <c r="F97" s="32"/>
      <c r="G97" s="95"/>
      <c r="H97" s="75"/>
    </row>
    <row r="98" spans="1:8" ht="12.75" x14ac:dyDescent="0.2">
      <c r="B98" s="24"/>
      <c r="C98" s="24" t="s">
        <v>63</v>
      </c>
      <c r="D98" s="32" t="s">
        <v>64</v>
      </c>
      <c r="F98" s="32"/>
      <c r="G98" s="95"/>
      <c r="H98" s="75"/>
    </row>
    <row r="99" spans="1:8" ht="12.75" x14ac:dyDescent="0.2">
      <c r="B99" s="24"/>
      <c r="C99" s="24" t="s">
        <v>65</v>
      </c>
      <c r="D99" s="32">
        <v>2120</v>
      </c>
      <c r="E99" s="126"/>
      <c r="F99" s="52"/>
      <c r="G99" s="101"/>
      <c r="H99" s="81"/>
    </row>
    <row r="100" spans="1:8" ht="13.5" thickBot="1" x14ac:dyDescent="0.25">
      <c r="B100" s="24"/>
      <c r="D100" s="35"/>
      <c r="E100" s="70" t="s">
        <v>119</v>
      </c>
      <c r="F100" s="32"/>
      <c r="G100" s="88">
        <f>SUM(G89:G99)</f>
        <v>1</v>
      </c>
      <c r="H100" s="80"/>
    </row>
    <row r="101" spans="1:8" ht="14.25" thickTop="1" thickBot="1" x14ac:dyDescent="0.25">
      <c r="A101" s="30" t="s">
        <v>154</v>
      </c>
      <c r="B101" s="20" t="s">
        <v>139</v>
      </c>
      <c r="C101" s="44"/>
      <c r="D101" s="21">
        <v>2117</v>
      </c>
      <c r="E101" s="44" t="s">
        <v>3</v>
      </c>
      <c r="F101" s="23" t="s">
        <v>4</v>
      </c>
      <c r="G101" s="102" t="s">
        <v>5</v>
      </c>
      <c r="H101" s="82"/>
    </row>
    <row r="102" spans="1:8" ht="13.5" thickTop="1" x14ac:dyDescent="0.2">
      <c r="B102" s="31" t="s">
        <v>137</v>
      </c>
      <c r="C102" s="24"/>
      <c r="D102" s="89"/>
      <c r="E102" s="1" t="s">
        <v>6</v>
      </c>
      <c r="F102" s="32">
        <v>4006</v>
      </c>
      <c r="G102" s="86">
        <v>0.16</v>
      </c>
      <c r="H102" s="72"/>
    </row>
    <row r="103" spans="1:8" ht="12.75" x14ac:dyDescent="0.2">
      <c r="B103" s="113" t="s">
        <v>148</v>
      </c>
      <c r="C103" s="8"/>
      <c r="D103" s="9"/>
      <c r="E103" s="1" t="s">
        <v>8</v>
      </c>
      <c r="F103" s="32">
        <v>3208</v>
      </c>
      <c r="G103" s="86">
        <v>0.2616</v>
      </c>
      <c r="H103" s="72"/>
    </row>
    <row r="104" spans="1:8" ht="12.75" x14ac:dyDescent="0.2">
      <c r="B104" s="24"/>
      <c r="C104" s="8"/>
      <c r="D104" s="9"/>
      <c r="E104" s="1" t="s">
        <v>9</v>
      </c>
      <c r="F104" s="33" t="s">
        <v>10</v>
      </c>
      <c r="G104" s="86">
        <v>0.14000000000000001</v>
      </c>
      <c r="H104" s="72"/>
    </row>
    <row r="105" spans="1:8" ht="12.75" x14ac:dyDescent="0.2">
      <c r="B105" s="24"/>
      <c r="C105" s="8"/>
      <c r="D105" s="9"/>
      <c r="E105" s="1" t="s">
        <v>11</v>
      </c>
      <c r="F105" s="32">
        <v>1101</v>
      </c>
      <c r="G105" s="86">
        <v>6.5000000000000002E-2</v>
      </c>
      <c r="H105" s="72"/>
    </row>
    <row r="106" spans="1:8" ht="12.75" x14ac:dyDescent="0.2">
      <c r="B106" s="24"/>
      <c r="C106" s="8"/>
      <c r="D106" s="9"/>
      <c r="E106" s="1" t="s">
        <v>12</v>
      </c>
      <c r="F106" s="32">
        <v>7001</v>
      </c>
      <c r="G106" s="86">
        <v>9.4799999999999995E-2</v>
      </c>
      <c r="H106" s="72"/>
    </row>
    <row r="107" spans="1:8" ht="12.75" x14ac:dyDescent="0.2">
      <c r="B107" s="24"/>
      <c r="C107" s="8"/>
      <c r="D107" s="9"/>
      <c r="E107" s="1" t="s">
        <v>13</v>
      </c>
      <c r="F107" s="33" t="s">
        <v>14</v>
      </c>
      <c r="G107" s="86">
        <v>1.8599999999999998E-2</v>
      </c>
      <c r="H107" s="72"/>
    </row>
    <row r="108" spans="1:8" ht="12.75" x14ac:dyDescent="0.2">
      <c r="B108" s="40"/>
      <c r="C108" s="70"/>
      <c r="D108" s="9"/>
      <c r="E108" s="132" t="s">
        <v>66</v>
      </c>
      <c r="F108" s="29">
        <v>2117</v>
      </c>
      <c r="G108" s="68">
        <v>0.26</v>
      </c>
      <c r="H108" s="68"/>
    </row>
    <row r="109" spans="1:8" ht="13.5" thickBot="1" x14ac:dyDescent="0.25">
      <c r="B109" s="34"/>
      <c r="C109" s="37"/>
      <c r="D109" s="35"/>
      <c r="E109" s="5" t="s">
        <v>119</v>
      </c>
      <c r="F109" s="6"/>
      <c r="G109" s="88">
        <f>SUM(G102:G108)</f>
        <v>1</v>
      </c>
      <c r="H109" s="80"/>
    </row>
    <row r="110" spans="1:8" ht="14.25" thickTop="1" thickBot="1" x14ac:dyDescent="0.25">
      <c r="A110" s="30" t="s">
        <v>155</v>
      </c>
      <c r="B110" s="56" t="s">
        <v>138</v>
      </c>
      <c r="C110" s="55"/>
      <c r="D110" s="54">
        <v>2117</v>
      </c>
      <c r="E110" s="55" t="s">
        <v>3</v>
      </c>
      <c r="F110" s="18" t="s">
        <v>4</v>
      </c>
      <c r="G110" s="93" t="s">
        <v>5</v>
      </c>
      <c r="H110" s="85" t="s">
        <v>124</v>
      </c>
    </row>
    <row r="111" spans="1:8" ht="13.5" thickTop="1" x14ac:dyDescent="0.2">
      <c r="A111" s="30"/>
      <c r="B111" s="31" t="s">
        <v>141</v>
      </c>
      <c r="C111" s="24"/>
      <c r="D111" s="89"/>
      <c r="E111" s="1" t="s">
        <v>6</v>
      </c>
      <c r="F111" s="32">
        <v>4006</v>
      </c>
      <c r="G111" s="86">
        <v>0.16</v>
      </c>
      <c r="H111" s="72"/>
    </row>
    <row r="112" spans="1:8" ht="12.75" x14ac:dyDescent="0.2">
      <c r="B112" s="24"/>
      <c r="C112" s="8"/>
      <c r="D112" s="9"/>
      <c r="E112" s="1" t="s">
        <v>8</v>
      </c>
      <c r="F112" s="32">
        <v>3208</v>
      </c>
      <c r="G112" s="86">
        <v>0.2616</v>
      </c>
      <c r="H112" s="72"/>
    </row>
    <row r="113" spans="1:8" ht="12.75" x14ac:dyDescent="0.2">
      <c r="B113" s="24"/>
      <c r="C113" s="8"/>
      <c r="D113" s="9"/>
      <c r="E113" s="1" t="s">
        <v>9</v>
      </c>
      <c r="F113" s="33" t="s">
        <v>10</v>
      </c>
      <c r="G113" s="86">
        <v>0.14000000000000001</v>
      </c>
      <c r="H113" s="72"/>
    </row>
    <row r="114" spans="1:8" ht="12.75" x14ac:dyDescent="0.2">
      <c r="B114" s="24"/>
      <c r="C114" s="8"/>
      <c r="D114" s="9"/>
      <c r="E114" s="1" t="s">
        <v>11</v>
      </c>
      <c r="F114" s="32">
        <v>1101</v>
      </c>
      <c r="G114" s="86">
        <v>1.11E-2</v>
      </c>
      <c r="H114" s="72"/>
    </row>
    <row r="115" spans="1:8" ht="12.75" x14ac:dyDescent="0.2">
      <c r="B115" s="24"/>
      <c r="C115" s="8"/>
      <c r="D115" s="9"/>
      <c r="E115" s="1" t="s">
        <v>12</v>
      </c>
      <c r="F115" s="32">
        <v>7001</v>
      </c>
      <c r="G115" s="86">
        <v>1.6199999999999999E-2</v>
      </c>
      <c r="H115" s="72"/>
    </row>
    <row r="116" spans="1:8" ht="12.75" x14ac:dyDescent="0.2">
      <c r="B116" s="24"/>
      <c r="C116" s="8"/>
      <c r="D116" s="9"/>
      <c r="E116" s="1" t="s">
        <v>13</v>
      </c>
      <c r="F116" s="33" t="s">
        <v>14</v>
      </c>
      <c r="G116" s="86">
        <v>3.2000000000000002E-3</v>
      </c>
      <c r="H116" s="72"/>
    </row>
    <row r="117" spans="1:8" ht="12.75" x14ac:dyDescent="0.2">
      <c r="B117" s="40"/>
      <c r="C117" s="70"/>
      <c r="D117" s="9"/>
      <c r="E117" s="131" t="s">
        <v>66</v>
      </c>
      <c r="F117" s="9">
        <v>2117</v>
      </c>
      <c r="G117" s="94">
        <v>0.25790000000000002</v>
      </c>
      <c r="H117" s="74"/>
    </row>
    <row r="118" spans="1:8" ht="12.75" x14ac:dyDescent="0.2">
      <c r="B118" s="40"/>
      <c r="C118" s="70"/>
      <c r="D118" s="9"/>
      <c r="E118" s="132" t="s">
        <v>67</v>
      </c>
      <c r="F118" s="29">
        <v>2117</v>
      </c>
      <c r="G118" s="87">
        <v>0.15</v>
      </c>
      <c r="H118" s="64"/>
    </row>
    <row r="119" spans="1:8" ht="13.5" thickBot="1" x14ac:dyDescent="0.25">
      <c r="B119" s="34"/>
      <c r="C119" s="37"/>
      <c r="D119" s="35"/>
      <c r="E119" s="5" t="s">
        <v>119</v>
      </c>
      <c r="F119" s="6"/>
      <c r="G119" s="100">
        <f>SUM(G111:G118)</f>
        <v>1</v>
      </c>
      <c r="H119" s="80"/>
    </row>
    <row r="120" spans="1:8" ht="14.25" thickTop="1" thickBot="1" x14ac:dyDescent="0.25">
      <c r="A120" s="30">
        <v>10</v>
      </c>
      <c r="B120" s="20" t="s">
        <v>68</v>
      </c>
      <c r="C120" s="44"/>
      <c r="D120" s="21">
        <v>2200</v>
      </c>
      <c r="E120" s="44" t="s">
        <v>3</v>
      </c>
      <c r="F120" s="23" t="s">
        <v>4</v>
      </c>
      <c r="G120" s="102" t="s">
        <v>5</v>
      </c>
      <c r="H120" s="82"/>
    </row>
    <row r="121" spans="1:8" ht="13.5" thickTop="1" x14ac:dyDescent="0.2">
      <c r="B121" s="31" t="s">
        <v>121</v>
      </c>
      <c r="C121" s="24" t="s">
        <v>69</v>
      </c>
      <c r="D121" s="89">
        <v>2200</v>
      </c>
      <c r="E121" s="1" t="s">
        <v>6</v>
      </c>
      <c r="F121" s="3">
        <v>4006</v>
      </c>
      <c r="G121" s="95">
        <v>0.16</v>
      </c>
      <c r="H121" s="75"/>
    </row>
    <row r="122" spans="1:8" ht="12.75" x14ac:dyDescent="0.2">
      <c r="B122" s="24"/>
      <c r="C122" s="24" t="s">
        <v>70</v>
      </c>
      <c r="D122" s="32">
        <v>2404</v>
      </c>
      <c r="E122" s="1" t="s">
        <v>8</v>
      </c>
      <c r="F122" s="3">
        <v>3208</v>
      </c>
      <c r="G122" s="95">
        <v>0.2616</v>
      </c>
      <c r="H122" s="75"/>
    </row>
    <row r="123" spans="1:8" ht="12.75" x14ac:dyDescent="0.2">
      <c r="B123" s="24"/>
      <c r="C123" s="24" t="s">
        <v>71</v>
      </c>
      <c r="D123" s="32">
        <v>3206</v>
      </c>
      <c r="E123" s="1" t="s">
        <v>9</v>
      </c>
      <c r="F123" s="33" t="s">
        <v>10</v>
      </c>
      <c r="G123" s="95">
        <v>0.14000000000000001</v>
      </c>
      <c r="H123" s="75"/>
    </row>
    <row r="124" spans="1:8" ht="12.75" x14ac:dyDescent="0.2">
      <c r="B124" s="24"/>
      <c r="C124" s="24"/>
      <c r="D124" s="32"/>
      <c r="E124" s="1" t="s">
        <v>11</v>
      </c>
      <c r="F124" s="32">
        <v>1101</v>
      </c>
      <c r="G124" s="95">
        <v>6.5000000000000002E-2</v>
      </c>
      <c r="H124" s="75"/>
    </row>
    <row r="125" spans="1:8" ht="12.75" x14ac:dyDescent="0.2">
      <c r="B125" s="24"/>
      <c r="C125" s="24"/>
      <c r="D125" s="32"/>
      <c r="E125" s="1" t="s">
        <v>12</v>
      </c>
      <c r="F125" s="32">
        <v>7001</v>
      </c>
      <c r="G125" s="95">
        <v>9.4799999999999995E-2</v>
      </c>
      <c r="H125" s="75"/>
    </row>
    <row r="126" spans="1:8" ht="12.75" x14ac:dyDescent="0.2">
      <c r="B126" s="24"/>
      <c r="C126" s="24"/>
      <c r="D126" s="32"/>
      <c r="E126" s="1" t="s">
        <v>13</v>
      </c>
      <c r="F126" s="33" t="s">
        <v>14</v>
      </c>
      <c r="G126" s="95">
        <v>1.8599999999999998E-2</v>
      </c>
      <c r="H126" s="75"/>
    </row>
    <row r="127" spans="1:8" ht="12.75" x14ac:dyDescent="0.2">
      <c r="B127" s="24"/>
      <c r="C127" s="24"/>
      <c r="D127" s="32"/>
      <c r="E127" s="116" t="s">
        <v>15</v>
      </c>
      <c r="F127" s="29">
        <v>2200</v>
      </c>
      <c r="G127" s="97">
        <v>0.26</v>
      </c>
      <c r="H127" s="77"/>
    </row>
    <row r="128" spans="1:8" ht="13.5" thickBot="1" x14ac:dyDescent="0.25">
      <c r="B128" s="24"/>
      <c r="C128" s="37"/>
      <c r="D128" s="35"/>
      <c r="E128" s="70" t="s">
        <v>119</v>
      </c>
      <c r="F128" s="9"/>
      <c r="G128" s="88">
        <f>SUM(G121:G127)</f>
        <v>1</v>
      </c>
      <c r="H128" s="80"/>
    </row>
    <row r="129" spans="1:8" ht="14.25" thickTop="1" thickBot="1" x14ac:dyDescent="0.25">
      <c r="A129" s="30">
        <v>11</v>
      </c>
      <c r="B129" s="20" t="s">
        <v>72</v>
      </c>
      <c r="C129" s="44"/>
      <c r="D129" s="21" t="s">
        <v>73</v>
      </c>
      <c r="E129" s="44" t="s">
        <v>3</v>
      </c>
      <c r="F129" s="23" t="s">
        <v>4</v>
      </c>
      <c r="G129" s="102" t="s">
        <v>5</v>
      </c>
      <c r="H129" s="82"/>
    </row>
    <row r="130" spans="1:8" ht="13.5" thickTop="1" x14ac:dyDescent="0.2">
      <c r="B130" s="31" t="s">
        <v>121</v>
      </c>
      <c r="C130" s="24" t="s">
        <v>15</v>
      </c>
      <c r="D130" s="89">
        <v>2300</v>
      </c>
      <c r="E130" s="1" t="s">
        <v>6</v>
      </c>
      <c r="F130" s="3">
        <v>4006</v>
      </c>
      <c r="G130" s="95">
        <v>0.16</v>
      </c>
      <c r="H130" s="75"/>
    </row>
    <row r="131" spans="1:8" ht="12.75" x14ac:dyDescent="0.2">
      <c r="B131" s="24"/>
      <c r="C131" s="24" t="s">
        <v>74</v>
      </c>
      <c r="D131" s="32">
        <v>2301</v>
      </c>
      <c r="E131" s="1" t="s">
        <v>8</v>
      </c>
      <c r="F131" s="3">
        <v>3208</v>
      </c>
      <c r="G131" s="95">
        <v>0.2616</v>
      </c>
      <c r="H131" s="75"/>
    </row>
    <row r="132" spans="1:8" ht="12.75" x14ac:dyDescent="0.2">
      <c r="B132" s="24"/>
      <c r="C132" s="24" t="s">
        <v>75</v>
      </c>
      <c r="D132" s="32">
        <v>2302</v>
      </c>
      <c r="E132" s="1" t="s">
        <v>9</v>
      </c>
      <c r="F132" s="33" t="s">
        <v>10</v>
      </c>
      <c r="G132" s="95">
        <v>0.14000000000000001</v>
      </c>
      <c r="H132" s="75"/>
    </row>
    <row r="133" spans="1:8" ht="12.75" x14ac:dyDescent="0.2">
      <c r="B133" s="24"/>
      <c r="C133" s="24" t="s">
        <v>76</v>
      </c>
      <c r="D133" s="32">
        <v>2303</v>
      </c>
      <c r="E133" s="1" t="s">
        <v>11</v>
      </c>
      <c r="F133" s="32">
        <v>1101</v>
      </c>
      <c r="G133" s="95">
        <v>6.5000000000000002E-2</v>
      </c>
      <c r="H133" s="75"/>
    </row>
    <row r="134" spans="1:8" ht="12.75" x14ac:dyDescent="0.2">
      <c r="B134" s="24"/>
      <c r="C134" s="24" t="s">
        <v>77</v>
      </c>
      <c r="D134" s="32">
        <v>2304</v>
      </c>
      <c r="E134" s="1" t="s">
        <v>12</v>
      </c>
      <c r="F134" s="32">
        <v>7001</v>
      </c>
      <c r="G134" s="95">
        <v>9.4799999999999995E-2</v>
      </c>
      <c r="H134" s="75"/>
    </row>
    <row r="135" spans="1:8" ht="12.75" x14ac:dyDescent="0.2">
      <c r="B135" s="24"/>
      <c r="C135" s="24" t="s">
        <v>78</v>
      </c>
      <c r="D135" s="32">
        <v>2305</v>
      </c>
      <c r="E135" s="1" t="s">
        <v>13</v>
      </c>
      <c r="F135" s="33" t="s">
        <v>14</v>
      </c>
      <c r="G135" s="95">
        <v>1.8599999999999998E-2</v>
      </c>
      <c r="H135" s="75"/>
    </row>
    <row r="136" spans="1:8" ht="12.75" x14ac:dyDescent="0.2">
      <c r="B136" s="24"/>
      <c r="C136" s="24" t="s">
        <v>79</v>
      </c>
      <c r="D136" s="32">
        <v>2306</v>
      </c>
      <c r="E136" s="70" t="s">
        <v>15</v>
      </c>
      <c r="F136" s="9">
        <v>2300</v>
      </c>
      <c r="G136" s="96">
        <v>0.104</v>
      </c>
      <c r="H136" s="108">
        <f>G136/SUM($G$136:$G$137)</f>
        <v>0.39999999999999997</v>
      </c>
    </row>
    <row r="137" spans="1:8" ht="12.75" x14ac:dyDescent="0.2">
      <c r="B137" s="24"/>
      <c r="C137" s="24" t="s">
        <v>80</v>
      </c>
      <c r="D137" s="32">
        <v>2307</v>
      </c>
      <c r="E137" s="70" t="s">
        <v>17</v>
      </c>
      <c r="F137" s="9" t="s">
        <v>73</v>
      </c>
      <c r="G137" s="96">
        <v>0.15600000000000003</v>
      </c>
      <c r="H137" s="108">
        <f>G137/SUM($G$136:$G$137)</f>
        <v>0.60000000000000009</v>
      </c>
    </row>
    <row r="138" spans="1:8" ht="12.75" x14ac:dyDescent="0.2">
      <c r="B138" s="24"/>
      <c r="C138" s="24" t="s">
        <v>81</v>
      </c>
      <c r="D138" s="32">
        <v>2308</v>
      </c>
      <c r="E138" s="116"/>
      <c r="F138" s="29"/>
      <c r="G138" s="97"/>
      <c r="H138" s="77"/>
    </row>
    <row r="139" spans="1:8" ht="13.5" thickBot="1" x14ac:dyDescent="0.25">
      <c r="B139" s="24"/>
      <c r="C139" s="37"/>
      <c r="D139" s="35"/>
      <c r="E139" s="70" t="s">
        <v>119</v>
      </c>
      <c r="F139" s="9"/>
      <c r="G139" s="88">
        <f>SUM(G130:G138)</f>
        <v>1</v>
      </c>
      <c r="H139" s="80"/>
    </row>
    <row r="140" spans="1:8" ht="14.25" thickTop="1" thickBot="1" x14ac:dyDescent="0.25">
      <c r="A140" s="30">
        <v>12</v>
      </c>
      <c r="B140" s="20" t="s">
        <v>122</v>
      </c>
      <c r="C140" s="44"/>
      <c r="D140" s="21">
        <v>2300</v>
      </c>
      <c r="E140" s="44" t="s">
        <v>3</v>
      </c>
      <c r="F140" s="23" t="s">
        <v>4</v>
      </c>
      <c r="G140" s="102" t="s">
        <v>5</v>
      </c>
      <c r="H140" s="82"/>
    </row>
    <row r="141" spans="1:8" ht="13.5" thickTop="1" x14ac:dyDescent="0.2">
      <c r="A141" s="30"/>
      <c r="B141" s="31" t="s">
        <v>121</v>
      </c>
      <c r="C141" s="24"/>
      <c r="D141" s="89"/>
      <c r="E141" s="1" t="s">
        <v>6</v>
      </c>
      <c r="F141" s="32">
        <v>4006</v>
      </c>
      <c r="G141" s="95">
        <v>0.16</v>
      </c>
      <c r="H141" s="75"/>
    </row>
    <row r="142" spans="1:8" ht="12.75" x14ac:dyDescent="0.2">
      <c r="B142" s="24"/>
      <c r="C142" s="24"/>
      <c r="D142" s="32"/>
      <c r="E142" s="1" t="s">
        <v>8</v>
      </c>
      <c r="F142" s="32">
        <v>3208</v>
      </c>
      <c r="G142" s="95">
        <v>0.2616</v>
      </c>
      <c r="H142" s="75"/>
    </row>
    <row r="143" spans="1:8" ht="12.75" x14ac:dyDescent="0.2">
      <c r="B143" s="24"/>
      <c r="C143" s="24"/>
      <c r="D143" s="32"/>
      <c r="E143" s="1" t="s">
        <v>9</v>
      </c>
      <c r="F143" s="33" t="s">
        <v>10</v>
      </c>
      <c r="G143" s="95">
        <v>0.14000000000000001</v>
      </c>
      <c r="H143" s="75"/>
    </row>
    <row r="144" spans="1:8" ht="12.75" x14ac:dyDescent="0.2">
      <c r="B144" s="24"/>
      <c r="C144" s="24"/>
      <c r="D144" s="32"/>
      <c r="E144" s="1" t="s">
        <v>11</v>
      </c>
      <c r="F144" s="32">
        <v>1101</v>
      </c>
      <c r="G144" s="95">
        <v>6.5000000000000002E-2</v>
      </c>
      <c r="H144" s="75"/>
    </row>
    <row r="145" spans="1:8" ht="12.75" x14ac:dyDescent="0.2">
      <c r="B145" s="24"/>
      <c r="C145" s="24"/>
      <c r="D145" s="32"/>
      <c r="E145" s="1" t="s">
        <v>12</v>
      </c>
      <c r="F145" s="32">
        <v>7001</v>
      </c>
      <c r="G145" s="95">
        <v>9.4799999999999995E-2</v>
      </c>
      <c r="H145" s="75"/>
    </row>
    <row r="146" spans="1:8" ht="12.75" x14ac:dyDescent="0.2">
      <c r="B146" s="24"/>
      <c r="C146" s="24"/>
      <c r="D146" s="32"/>
      <c r="E146" s="1" t="s">
        <v>13</v>
      </c>
      <c r="F146" s="33" t="s">
        <v>14</v>
      </c>
      <c r="G146" s="95">
        <v>1.8599999999999998E-2</v>
      </c>
      <c r="H146" s="75"/>
    </row>
    <row r="147" spans="1:8" ht="12.75" x14ac:dyDescent="0.2">
      <c r="B147" s="24"/>
      <c r="C147" s="24"/>
      <c r="D147" s="32"/>
      <c r="E147" s="70" t="s">
        <v>82</v>
      </c>
      <c r="F147" s="9">
        <v>2822</v>
      </c>
      <c r="G147" s="96">
        <v>0.156</v>
      </c>
      <c r="H147" s="108">
        <f>G147/SUM($G$147:$G$148)</f>
        <v>0.6</v>
      </c>
    </row>
    <row r="148" spans="1:8" ht="12.75" x14ac:dyDescent="0.2">
      <c r="B148" s="24"/>
      <c r="C148" s="24"/>
      <c r="D148" s="32"/>
      <c r="E148" s="116" t="s">
        <v>83</v>
      </c>
      <c r="F148" s="29">
        <v>2300</v>
      </c>
      <c r="G148" s="97">
        <v>0.10400000000000001</v>
      </c>
      <c r="H148" s="109">
        <f>G148/SUM($G$147:$G$148)</f>
        <v>0.4</v>
      </c>
    </row>
    <row r="149" spans="1:8" ht="13.5" thickBot="1" x14ac:dyDescent="0.25">
      <c r="B149" s="34"/>
      <c r="C149" s="37"/>
      <c r="D149" s="35"/>
      <c r="E149" s="5" t="s">
        <v>119</v>
      </c>
      <c r="F149" s="6"/>
      <c r="G149" s="88">
        <f>SUM(G141:G148)</f>
        <v>1</v>
      </c>
      <c r="H149" s="80"/>
    </row>
    <row r="150" spans="1:8" ht="28.5" customHeight="1" thickTop="1" thickBot="1" x14ac:dyDescent="0.25">
      <c r="A150" s="30">
        <v>13</v>
      </c>
      <c r="B150" s="144" t="s">
        <v>123</v>
      </c>
      <c r="C150" s="145"/>
      <c r="D150" s="54">
        <v>2311</v>
      </c>
      <c r="E150" s="17" t="s">
        <v>3</v>
      </c>
      <c r="F150" s="18" t="s">
        <v>4</v>
      </c>
      <c r="G150" s="93" t="s">
        <v>5</v>
      </c>
      <c r="H150" s="85" t="s">
        <v>124</v>
      </c>
    </row>
    <row r="151" spans="1:8" ht="13.5" thickTop="1" x14ac:dyDescent="0.2">
      <c r="B151" s="31" t="s">
        <v>121</v>
      </c>
      <c r="C151" s="24"/>
      <c r="D151" s="89"/>
      <c r="E151" s="1" t="s">
        <v>6</v>
      </c>
      <c r="F151" s="32">
        <v>4006</v>
      </c>
      <c r="G151" s="86">
        <v>0.16</v>
      </c>
      <c r="H151" s="72"/>
    </row>
    <row r="152" spans="1:8" ht="12.75" x14ac:dyDescent="0.2">
      <c r="B152" s="24"/>
      <c r="C152" s="24"/>
      <c r="D152" s="32"/>
      <c r="E152" s="1" t="s">
        <v>8</v>
      </c>
      <c r="F152" s="32">
        <v>3208</v>
      </c>
      <c r="G152" s="86">
        <v>0.2616</v>
      </c>
      <c r="H152" s="72"/>
    </row>
    <row r="153" spans="1:8" ht="12.75" x14ac:dyDescent="0.2">
      <c r="B153" s="24"/>
      <c r="C153" s="24"/>
      <c r="D153" s="32"/>
      <c r="E153" s="1" t="s">
        <v>9</v>
      </c>
      <c r="F153" s="33" t="s">
        <v>10</v>
      </c>
      <c r="G153" s="86">
        <v>0.14000000000000001</v>
      </c>
      <c r="H153" s="72"/>
    </row>
    <row r="154" spans="1:8" ht="12.75" x14ac:dyDescent="0.2">
      <c r="B154" s="24"/>
      <c r="C154" s="24"/>
      <c r="D154" s="32"/>
      <c r="E154" s="1" t="s">
        <v>11</v>
      </c>
      <c r="F154" s="32">
        <v>1101</v>
      </c>
      <c r="G154" s="86">
        <v>2.4400000000000002E-2</v>
      </c>
      <c r="H154" s="72"/>
    </row>
    <row r="155" spans="1:8" ht="12.75" x14ac:dyDescent="0.2">
      <c r="B155" s="24"/>
      <c r="C155" s="24"/>
      <c r="D155" s="32"/>
      <c r="E155" s="1" t="s">
        <v>12</v>
      </c>
      <c r="F155" s="32">
        <v>7001</v>
      </c>
      <c r="G155" s="86">
        <v>3.4000000000000002E-2</v>
      </c>
      <c r="H155" s="72"/>
    </row>
    <row r="156" spans="1:8" ht="12.75" x14ac:dyDescent="0.2">
      <c r="B156" s="24"/>
      <c r="C156" s="24"/>
      <c r="D156" s="32"/>
      <c r="E156" s="1" t="s">
        <v>13</v>
      </c>
      <c r="F156" s="33" t="s">
        <v>14</v>
      </c>
      <c r="G156" s="86">
        <v>0</v>
      </c>
      <c r="H156" s="72"/>
    </row>
    <row r="157" spans="1:8" ht="12.75" x14ac:dyDescent="0.2">
      <c r="B157" s="24"/>
      <c r="C157" s="24"/>
      <c r="D157" s="32"/>
      <c r="E157" s="131" t="s">
        <v>83</v>
      </c>
      <c r="F157" s="49">
        <v>2300</v>
      </c>
      <c r="G157" s="94">
        <v>8.8000000000000009E-2</v>
      </c>
      <c r="H157" s="108">
        <f>G157/SUM($G$157:$G$158)</f>
        <v>0.39999999999999997</v>
      </c>
    </row>
    <row r="158" spans="1:8" ht="12.75" x14ac:dyDescent="0.2">
      <c r="B158" s="24"/>
      <c r="C158" s="24"/>
      <c r="D158" s="32"/>
      <c r="E158" s="131" t="s">
        <v>84</v>
      </c>
      <c r="F158" s="49" t="s">
        <v>85</v>
      </c>
      <c r="G158" s="94">
        <v>0.13200000000000001</v>
      </c>
      <c r="H158" s="108">
        <f>G158/SUM($G$157:$G$158)</f>
        <v>0.6</v>
      </c>
    </row>
    <row r="159" spans="1:8" ht="12.75" x14ac:dyDescent="0.2">
      <c r="B159" s="24"/>
      <c r="C159" s="24"/>
      <c r="D159" s="32"/>
      <c r="E159" s="116" t="s">
        <v>86</v>
      </c>
      <c r="F159" s="29">
        <v>2311</v>
      </c>
      <c r="G159" s="97">
        <v>0.16</v>
      </c>
      <c r="H159" s="77"/>
    </row>
    <row r="160" spans="1:8" ht="13.5" thickBot="1" x14ac:dyDescent="0.25">
      <c r="B160" s="34"/>
      <c r="C160" s="37"/>
      <c r="D160" s="35"/>
      <c r="E160" s="5" t="s">
        <v>119</v>
      </c>
      <c r="F160" s="6"/>
      <c r="G160" s="88">
        <f>SUM(G151:G159)</f>
        <v>1</v>
      </c>
      <c r="H160" s="80"/>
    </row>
    <row r="161" spans="1:8" ht="14.25" thickTop="1" thickBot="1" x14ac:dyDescent="0.25">
      <c r="A161" s="30">
        <v>14</v>
      </c>
      <c r="B161" s="144" t="s">
        <v>125</v>
      </c>
      <c r="C161" s="145"/>
      <c r="D161" s="54">
        <v>2311</v>
      </c>
      <c r="E161" s="17" t="s">
        <v>3</v>
      </c>
      <c r="F161" s="18" t="s">
        <v>4</v>
      </c>
      <c r="G161" s="93" t="s">
        <v>5</v>
      </c>
      <c r="H161" s="85" t="s">
        <v>124</v>
      </c>
    </row>
    <row r="162" spans="1:8" ht="13.5" thickTop="1" x14ac:dyDescent="0.2">
      <c r="B162" s="31" t="s">
        <v>121</v>
      </c>
      <c r="C162" s="24"/>
      <c r="D162" s="89"/>
      <c r="E162" s="1" t="s">
        <v>6</v>
      </c>
      <c r="F162" s="32">
        <v>4006</v>
      </c>
      <c r="G162" s="86">
        <v>0.16</v>
      </c>
      <c r="H162" s="72"/>
    </row>
    <row r="163" spans="1:8" ht="12.75" x14ac:dyDescent="0.2">
      <c r="B163" s="24"/>
      <c r="C163" s="24"/>
      <c r="D163" s="32"/>
      <c r="E163" s="1" t="s">
        <v>8</v>
      </c>
      <c r="F163" s="32">
        <v>3208</v>
      </c>
      <c r="G163" s="86">
        <v>0.2616</v>
      </c>
      <c r="H163" s="72"/>
    </row>
    <row r="164" spans="1:8" ht="12.75" x14ac:dyDescent="0.2">
      <c r="B164" s="24"/>
      <c r="C164" s="24"/>
      <c r="D164" s="32"/>
      <c r="E164" s="1" t="s">
        <v>9</v>
      </c>
      <c r="F164" s="33" t="s">
        <v>10</v>
      </c>
      <c r="G164" s="86">
        <v>0.14000000000000001</v>
      </c>
      <c r="H164" s="72"/>
    </row>
    <row r="165" spans="1:8" ht="12.75" x14ac:dyDescent="0.2">
      <c r="B165" s="24"/>
      <c r="C165" s="24"/>
      <c r="D165" s="32"/>
      <c r="E165" s="1" t="s">
        <v>11</v>
      </c>
      <c r="F165" s="32">
        <v>1101</v>
      </c>
      <c r="G165" s="86">
        <v>2.4400000000000002E-2</v>
      </c>
      <c r="H165" s="72"/>
    </row>
    <row r="166" spans="1:8" ht="12.75" x14ac:dyDescent="0.2">
      <c r="B166" s="24"/>
      <c r="C166" s="24"/>
      <c r="D166" s="32"/>
      <c r="E166" s="1" t="s">
        <v>12</v>
      </c>
      <c r="F166" s="32">
        <v>7001</v>
      </c>
      <c r="G166" s="86">
        <v>3.4000000000000002E-2</v>
      </c>
      <c r="H166" s="72"/>
    </row>
    <row r="167" spans="1:8" ht="12.75" x14ac:dyDescent="0.2">
      <c r="B167" s="24"/>
      <c r="C167" s="24"/>
      <c r="D167" s="32"/>
      <c r="E167" s="1" t="s">
        <v>13</v>
      </c>
      <c r="F167" s="33" t="s">
        <v>14</v>
      </c>
      <c r="G167" s="86">
        <v>0</v>
      </c>
      <c r="H167" s="72"/>
    </row>
    <row r="168" spans="1:8" ht="13.5" customHeight="1" x14ac:dyDescent="0.2">
      <c r="B168" s="24"/>
      <c r="C168" s="24"/>
      <c r="D168" s="32"/>
      <c r="E168" s="131" t="s">
        <v>83</v>
      </c>
      <c r="F168" s="49">
        <v>2300</v>
      </c>
      <c r="G168" s="94">
        <v>8.8000000000000009E-2</v>
      </c>
      <c r="H168" s="74"/>
    </row>
    <row r="169" spans="1:8" ht="12.75" x14ac:dyDescent="0.2">
      <c r="B169" s="24"/>
      <c r="C169" s="24"/>
      <c r="D169" s="32"/>
      <c r="E169" s="131" t="s">
        <v>84</v>
      </c>
      <c r="F169" s="49" t="s">
        <v>85</v>
      </c>
      <c r="G169" s="94">
        <v>0.13200000000000001</v>
      </c>
      <c r="H169" s="74"/>
    </row>
    <row r="170" spans="1:8" ht="12.75" x14ac:dyDescent="0.2">
      <c r="B170" s="24"/>
      <c r="C170" s="24"/>
      <c r="D170" s="32"/>
      <c r="E170" s="116" t="s">
        <v>87</v>
      </c>
      <c r="F170" s="29" t="s">
        <v>88</v>
      </c>
      <c r="G170" s="97">
        <v>0.16</v>
      </c>
      <c r="H170" s="77"/>
    </row>
    <row r="171" spans="1:8" ht="13.5" thickBot="1" x14ac:dyDescent="0.25">
      <c r="B171" s="34"/>
      <c r="C171" s="37"/>
      <c r="D171" s="35"/>
      <c r="E171" s="5" t="s">
        <v>119</v>
      </c>
      <c r="F171" s="6"/>
      <c r="G171" s="88">
        <f>SUM(G162:G170)</f>
        <v>1</v>
      </c>
      <c r="H171" s="80"/>
    </row>
    <row r="172" spans="1:8" ht="14.25" thickTop="1" thickBot="1" x14ac:dyDescent="0.25">
      <c r="A172" s="30">
        <v>15</v>
      </c>
      <c r="B172" s="20" t="s">
        <v>89</v>
      </c>
      <c r="C172" s="20"/>
      <c r="D172" s="21">
        <v>3301</v>
      </c>
      <c r="E172" s="22" t="s">
        <v>3</v>
      </c>
      <c r="F172" s="23" t="s">
        <v>4</v>
      </c>
      <c r="G172" s="91" t="s">
        <v>5</v>
      </c>
      <c r="H172" s="73"/>
    </row>
    <row r="173" spans="1:8" ht="13.5" thickTop="1" x14ac:dyDescent="0.2">
      <c r="B173" s="31" t="s">
        <v>121</v>
      </c>
      <c r="C173" s="24" t="s">
        <v>90</v>
      </c>
      <c r="D173" s="89">
        <v>3314</v>
      </c>
      <c r="E173" s="1" t="s">
        <v>6</v>
      </c>
      <c r="F173" s="32">
        <v>4006</v>
      </c>
      <c r="G173" s="95">
        <v>0.16</v>
      </c>
      <c r="H173" s="75"/>
    </row>
    <row r="174" spans="1:8" ht="12.75" x14ac:dyDescent="0.2">
      <c r="B174" s="24"/>
      <c r="C174" s="24"/>
      <c r="D174" s="32"/>
      <c r="E174" s="1" t="s">
        <v>8</v>
      </c>
      <c r="F174" s="32">
        <v>3208</v>
      </c>
      <c r="G174" s="95">
        <v>0.2616</v>
      </c>
      <c r="H174" s="75"/>
    </row>
    <row r="175" spans="1:8" ht="12.75" x14ac:dyDescent="0.2">
      <c r="B175" s="24"/>
      <c r="C175" s="24"/>
      <c r="D175" s="32"/>
      <c r="E175" s="1" t="s">
        <v>9</v>
      </c>
      <c r="F175" s="33" t="s">
        <v>10</v>
      </c>
      <c r="G175" s="95">
        <v>0.14000000000000001</v>
      </c>
      <c r="H175" s="75"/>
    </row>
    <row r="176" spans="1:8" ht="12.75" x14ac:dyDescent="0.2">
      <c r="B176" s="24"/>
      <c r="C176" s="24"/>
      <c r="D176" s="32"/>
      <c r="E176" s="1" t="s">
        <v>11</v>
      </c>
      <c r="F176" s="32">
        <v>1101</v>
      </c>
      <c r="G176" s="95">
        <v>6.5000000000000002E-2</v>
      </c>
      <c r="H176" s="75"/>
    </row>
    <row r="177" spans="1:8" ht="12.75" x14ac:dyDescent="0.2">
      <c r="B177" s="24"/>
      <c r="C177" s="24"/>
      <c r="D177" s="32"/>
      <c r="E177" s="1" t="s">
        <v>12</v>
      </c>
      <c r="F177" s="32">
        <v>7001</v>
      </c>
      <c r="G177" s="95">
        <v>9.4799999999999995E-2</v>
      </c>
      <c r="H177" s="75"/>
    </row>
    <row r="178" spans="1:8" ht="12.75" x14ac:dyDescent="0.2">
      <c r="B178" s="24"/>
      <c r="C178" s="24"/>
      <c r="D178" s="32"/>
      <c r="E178" s="1" t="s">
        <v>13</v>
      </c>
      <c r="F178" s="33" t="s">
        <v>14</v>
      </c>
      <c r="G178" s="95">
        <v>1.8599999999999998E-2</v>
      </c>
      <c r="H178" s="75"/>
    </row>
    <row r="179" spans="1:8" ht="12.75" x14ac:dyDescent="0.2">
      <c r="B179" s="24"/>
      <c r="C179" s="24"/>
      <c r="D179" s="32"/>
      <c r="E179" s="70" t="s">
        <v>15</v>
      </c>
      <c r="F179" s="9">
        <v>3301</v>
      </c>
      <c r="G179" s="96">
        <v>0.13</v>
      </c>
      <c r="H179" s="108">
        <f>G179/SUM($G$179:$G$180)</f>
        <v>0.5</v>
      </c>
    </row>
    <row r="180" spans="1:8" ht="12.75" x14ac:dyDescent="0.2">
      <c r="B180" s="24"/>
      <c r="C180" s="24"/>
      <c r="D180" s="32"/>
      <c r="E180" s="116" t="s">
        <v>90</v>
      </c>
      <c r="F180" s="29">
        <v>3314</v>
      </c>
      <c r="G180" s="97">
        <v>0.13</v>
      </c>
      <c r="H180" s="108">
        <f>G180/SUM($G$179:$G$180)</f>
        <v>0.5</v>
      </c>
    </row>
    <row r="181" spans="1:8" ht="13.5" thickBot="1" x14ac:dyDescent="0.25">
      <c r="B181" s="34"/>
      <c r="C181" s="34"/>
      <c r="D181" s="35"/>
      <c r="E181" s="5" t="s">
        <v>119</v>
      </c>
      <c r="F181" s="6"/>
      <c r="G181" s="88">
        <f>SUM(G173:G180)</f>
        <v>1</v>
      </c>
      <c r="H181" s="80"/>
    </row>
    <row r="182" spans="1:8" ht="14.25" thickTop="1" thickBot="1" x14ac:dyDescent="0.25">
      <c r="A182" s="30">
        <v>16</v>
      </c>
      <c r="B182" s="20" t="s">
        <v>91</v>
      </c>
      <c r="C182" s="20"/>
      <c r="D182" s="21">
        <v>2500</v>
      </c>
      <c r="E182" s="22" t="s">
        <v>3</v>
      </c>
      <c r="F182" s="23" t="s">
        <v>4</v>
      </c>
      <c r="G182" s="91" t="s">
        <v>5</v>
      </c>
      <c r="H182" s="73"/>
    </row>
    <row r="183" spans="1:8" ht="13.5" thickTop="1" x14ac:dyDescent="0.2">
      <c r="B183" s="31" t="s">
        <v>121</v>
      </c>
      <c r="C183" s="14" t="s">
        <v>15</v>
      </c>
      <c r="D183" s="129">
        <v>2500</v>
      </c>
      <c r="E183" s="1" t="s">
        <v>6</v>
      </c>
      <c r="F183" s="3">
        <v>4006</v>
      </c>
      <c r="G183" s="95">
        <v>0.16</v>
      </c>
      <c r="H183" s="75"/>
    </row>
    <row r="184" spans="1:8" ht="12.75" x14ac:dyDescent="0.2">
      <c r="B184" s="24"/>
      <c r="C184" s="15" t="s">
        <v>92</v>
      </c>
      <c r="D184" s="130">
        <v>2501</v>
      </c>
      <c r="E184" s="1" t="s">
        <v>8</v>
      </c>
      <c r="F184" s="3">
        <v>3208</v>
      </c>
      <c r="G184" s="95">
        <v>0.2616</v>
      </c>
      <c r="H184" s="75"/>
    </row>
    <row r="185" spans="1:8" ht="12.75" x14ac:dyDescent="0.2">
      <c r="B185" s="24"/>
      <c r="C185" s="24"/>
      <c r="D185" s="32"/>
      <c r="E185" s="1" t="s">
        <v>9</v>
      </c>
      <c r="F185" s="33" t="s">
        <v>10</v>
      </c>
      <c r="G185" s="95">
        <v>0.14000000000000001</v>
      </c>
      <c r="H185" s="75"/>
    </row>
    <row r="186" spans="1:8" ht="12.75" x14ac:dyDescent="0.2">
      <c r="B186" s="24"/>
      <c r="C186" s="24"/>
      <c r="D186" s="32"/>
      <c r="E186" s="1" t="s">
        <v>11</v>
      </c>
      <c r="F186" s="32">
        <v>1101</v>
      </c>
      <c r="G186" s="95">
        <v>6.5000000000000002E-2</v>
      </c>
      <c r="H186" s="75"/>
    </row>
    <row r="187" spans="1:8" ht="12.75" x14ac:dyDescent="0.2">
      <c r="B187" s="24"/>
      <c r="C187" s="24"/>
      <c r="D187" s="32"/>
      <c r="E187" s="1" t="s">
        <v>12</v>
      </c>
      <c r="F187" s="32">
        <v>7001</v>
      </c>
      <c r="G187" s="95">
        <v>9.4799999999999995E-2</v>
      </c>
      <c r="H187" s="75"/>
    </row>
    <row r="188" spans="1:8" ht="12.75" x14ac:dyDescent="0.2">
      <c r="B188" s="40"/>
      <c r="C188" s="24"/>
      <c r="D188" s="32"/>
      <c r="E188" s="1" t="s">
        <v>13</v>
      </c>
      <c r="F188" s="33" t="s">
        <v>14</v>
      </c>
      <c r="G188" s="95">
        <v>1.8599999999999998E-2</v>
      </c>
      <c r="H188" s="75"/>
    </row>
    <row r="189" spans="1:8" ht="12.75" x14ac:dyDescent="0.2">
      <c r="B189" s="24"/>
      <c r="C189" s="24"/>
      <c r="D189" s="32"/>
      <c r="E189" s="70" t="s">
        <v>15</v>
      </c>
      <c r="F189" s="9">
        <v>2500</v>
      </c>
      <c r="G189" s="96">
        <v>0.13</v>
      </c>
      <c r="H189" s="108">
        <f>G189/SUM($G$189:$G$190)</f>
        <v>0.5</v>
      </c>
    </row>
    <row r="190" spans="1:8" ht="12.75" x14ac:dyDescent="0.2">
      <c r="B190" s="24"/>
      <c r="C190" s="24"/>
      <c r="D190" s="32"/>
      <c r="E190" s="116" t="s">
        <v>17</v>
      </c>
      <c r="F190" s="29" t="s">
        <v>93</v>
      </c>
      <c r="G190" s="97">
        <v>0.13</v>
      </c>
      <c r="H190" s="109">
        <f>G190/SUM($G$189:$G$190)</f>
        <v>0.5</v>
      </c>
    </row>
    <row r="191" spans="1:8" ht="13.5" thickBot="1" x14ac:dyDescent="0.25">
      <c r="B191" s="16"/>
      <c r="C191" s="37"/>
      <c r="D191" s="35"/>
      <c r="E191" s="5" t="s">
        <v>119</v>
      </c>
      <c r="F191" s="9"/>
      <c r="G191" s="88">
        <f>SUM(G183:G190)</f>
        <v>1</v>
      </c>
      <c r="H191" s="80"/>
    </row>
    <row r="192" spans="1:8" ht="14.25" thickTop="1" thickBot="1" x14ac:dyDescent="0.25">
      <c r="A192" s="30">
        <v>17</v>
      </c>
      <c r="B192" s="20" t="s">
        <v>94</v>
      </c>
      <c r="C192" s="44"/>
      <c r="D192" s="21" t="s">
        <v>95</v>
      </c>
      <c r="E192" s="22" t="s">
        <v>3</v>
      </c>
      <c r="F192" s="23" t="s">
        <v>4</v>
      </c>
      <c r="G192" s="91" t="s">
        <v>5</v>
      </c>
      <c r="H192" s="73"/>
    </row>
    <row r="193" spans="1:8" ht="13.5" thickTop="1" x14ac:dyDescent="0.2">
      <c r="B193" s="31" t="s">
        <v>121</v>
      </c>
      <c r="C193" s="24" t="s">
        <v>15</v>
      </c>
      <c r="D193" s="89">
        <v>2600</v>
      </c>
      <c r="E193" s="1" t="s">
        <v>6</v>
      </c>
      <c r="F193" s="3">
        <v>4006</v>
      </c>
      <c r="G193" s="95">
        <v>0.16</v>
      </c>
      <c r="H193" s="75"/>
    </row>
    <row r="194" spans="1:8" ht="12.75" x14ac:dyDescent="0.2">
      <c r="B194" s="24"/>
      <c r="C194" s="24" t="s">
        <v>96</v>
      </c>
      <c r="D194" s="32">
        <v>2602</v>
      </c>
      <c r="E194" s="1" t="s">
        <v>8</v>
      </c>
      <c r="F194" s="3">
        <v>3208</v>
      </c>
      <c r="G194" s="95">
        <v>0.2616</v>
      </c>
      <c r="H194" s="75"/>
    </row>
    <row r="195" spans="1:8" ht="12.75" x14ac:dyDescent="0.2">
      <c r="B195" s="24"/>
      <c r="C195" s="24" t="s">
        <v>97</v>
      </c>
      <c r="D195" s="32">
        <v>2606</v>
      </c>
      <c r="E195" s="1" t="s">
        <v>9</v>
      </c>
      <c r="F195" s="33" t="s">
        <v>10</v>
      </c>
      <c r="G195" s="95">
        <v>0.14000000000000001</v>
      </c>
      <c r="H195" s="75"/>
    </row>
    <row r="196" spans="1:8" ht="12.75" x14ac:dyDescent="0.2">
      <c r="B196" s="24"/>
      <c r="C196" s="24" t="s">
        <v>98</v>
      </c>
      <c r="D196" s="32">
        <v>2604</v>
      </c>
      <c r="E196" s="1" t="s">
        <v>11</v>
      </c>
      <c r="F196" s="32">
        <v>1101</v>
      </c>
      <c r="G196" s="95">
        <v>6.5000000000000002E-2</v>
      </c>
      <c r="H196" s="75"/>
    </row>
    <row r="197" spans="1:8" ht="12.75" x14ac:dyDescent="0.2">
      <c r="B197" s="24"/>
      <c r="C197" s="24"/>
      <c r="D197" s="32"/>
      <c r="E197" s="1" t="s">
        <v>12</v>
      </c>
      <c r="F197" s="32">
        <v>7001</v>
      </c>
      <c r="G197" s="95">
        <v>9.4799999999999995E-2</v>
      </c>
      <c r="H197" s="75"/>
    </row>
    <row r="198" spans="1:8" ht="12.75" x14ac:dyDescent="0.2">
      <c r="B198" s="24"/>
      <c r="C198" s="24"/>
      <c r="D198" s="32"/>
      <c r="E198" s="1" t="s">
        <v>13</v>
      </c>
      <c r="F198" s="33" t="s">
        <v>14</v>
      </c>
      <c r="G198" s="95">
        <v>1.8599999999999998E-2</v>
      </c>
      <c r="H198" s="75"/>
    </row>
    <row r="199" spans="1:8" ht="12.75" x14ac:dyDescent="0.2">
      <c r="B199" s="24"/>
      <c r="C199" s="24"/>
      <c r="D199" s="32"/>
      <c r="E199" s="70" t="s">
        <v>15</v>
      </c>
      <c r="F199" s="9">
        <v>2600</v>
      </c>
      <c r="G199" s="96">
        <v>0.19500000000000001</v>
      </c>
      <c r="H199" s="76"/>
    </row>
    <row r="200" spans="1:8" ht="12.75" x14ac:dyDescent="0.2">
      <c r="B200" s="24"/>
      <c r="C200" s="24"/>
      <c r="D200" s="32"/>
      <c r="E200" s="116" t="s">
        <v>17</v>
      </c>
      <c r="F200" s="29" t="s">
        <v>95</v>
      </c>
      <c r="G200" s="97">
        <v>6.5000000000000002E-2</v>
      </c>
      <c r="H200" s="77"/>
    </row>
    <row r="201" spans="1:8" ht="13.5" thickBot="1" x14ac:dyDescent="0.25">
      <c r="B201" s="24"/>
      <c r="C201" s="37"/>
      <c r="D201" s="35"/>
      <c r="E201" s="5" t="s">
        <v>119</v>
      </c>
      <c r="F201" s="9"/>
      <c r="G201" s="88">
        <f>SUM(G193:G200)</f>
        <v>1</v>
      </c>
      <c r="H201" s="80"/>
    </row>
    <row r="202" spans="1:8" ht="14.25" thickTop="1" thickBot="1" x14ac:dyDescent="0.25">
      <c r="A202" s="30">
        <v>18</v>
      </c>
      <c r="B202" s="56" t="s">
        <v>99</v>
      </c>
      <c r="C202" s="55"/>
      <c r="D202" s="58">
        <v>2800</v>
      </c>
      <c r="E202" s="55" t="s">
        <v>3</v>
      </c>
      <c r="F202" s="18" t="s">
        <v>4</v>
      </c>
      <c r="G202" s="103" t="s">
        <v>5</v>
      </c>
      <c r="H202" s="84" t="s">
        <v>124</v>
      </c>
    </row>
    <row r="203" spans="1:8" ht="13.5" thickTop="1" x14ac:dyDescent="0.2">
      <c r="B203" s="31" t="s">
        <v>121</v>
      </c>
      <c r="C203" s="24"/>
      <c r="D203" s="89"/>
      <c r="E203" s="1" t="s">
        <v>6</v>
      </c>
      <c r="F203" s="32">
        <v>4006</v>
      </c>
      <c r="G203" s="86">
        <v>0.16</v>
      </c>
      <c r="H203" s="72"/>
    </row>
    <row r="204" spans="1:8" ht="12.75" x14ac:dyDescent="0.2">
      <c r="B204" s="24"/>
      <c r="C204" s="8"/>
      <c r="D204" s="9"/>
      <c r="E204" s="1" t="s">
        <v>8</v>
      </c>
      <c r="F204" s="32">
        <v>3208</v>
      </c>
      <c r="G204" s="86">
        <v>0.2616</v>
      </c>
      <c r="H204" s="72"/>
    </row>
    <row r="205" spans="1:8" ht="12.75" x14ac:dyDescent="0.2">
      <c r="B205" s="24"/>
      <c r="C205" s="42" t="s">
        <v>100</v>
      </c>
      <c r="D205" s="9"/>
      <c r="E205" s="1" t="s">
        <v>9</v>
      </c>
      <c r="F205" s="33" t="s">
        <v>10</v>
      </c>
      <c r="G205" s="86">
        <v>0.14000000000000001</v>
      </c>
      <c r="H205" s="72"/>
    </row>
    <row r="206" spans="1:8" ht="12.75" x14ac:dyDescent="0.2">
      <c r="B206" s="24"/>
      <c r="C206" s="8"/>
      <c r="D206" s="9"/>
      <c r="E206" s="1" t="s">
        <v>11</v>
      </c>
      <c r="F206" s="32">
        <v>1101</v>
      </c>
      <c r="G206" s="86">
        <v>4.6800000000000001E-2</v>
      </c>
      <c r="H206" s="72"/>
    </row>
    <row r="207" spans="1:8" ht="12.75" x14ac:dyDescent="0.2">
      <c r="B207" s="24"/>
      <c r="C207" s="8"/>
      <c r="D207" s="9"/>
      <c r="E207" s="1" t="s">
        <v>12</v>
      </c>
      <c r="F207" s="32">
        <v>7001</v>
      </c>
      <c r="G207" s="86">
        <v>6.8199999999999997E-2</v>
      </c>
      <c r="H207" s="72"/>
    </row>
    <row r="208" spans="1:8" ht="12.75" x14ac:dyDescent="0.2">
      <c r="B208" s="24"/>
      <c r="C208" s="8"/>
      <c r="D208" s="9"/>
      <c r="E208" s="1" t="s">
        <v>13</v>
      </c>
      <c r="F208" s="33" t="s">
        <v>14</v>
      </c>
      <c r="G208" s="86">
        <v>1.34E-2</v>
      </c>
      <c r="H208" s="72"/>
    </row>
    <row r="209" spans="1:8" ht="12.75" x14ac:dyDescent="0.2">
      <c r="B209" s="24"/>
      <c r="C209" s="8"/>
      <c r="D209" s="9"/>
      <c r="E209" s="70" t="s">
        <v>15</v>
      </c>
      <c r="F209" s="9">
        <v>2800</v>
      </c>
      <c r="G209" s="86">
        <v>0.26</v>
      </c>
      <c r="H209" s="72"/>
    </row>
    <row r="210" spans="1:8" ht="25.5" x14ac:dyDescent="0.2">
      <c r="B210" s="24"/>
      <c r="C210" s="8"/>
      <c r="D210" s="9"/>
      <c r="E210" s="128" t="s">
        <v>101</v>
      </c>
      <c r="F210" s="29">
        <v>2800</v>
      </c>
      <c r="G210" s="104">
        <v>0.05</v>
      </c>
      <c r="H210" s="68"/>
    </row>
    <row r="211" spans="1:8" ht="13.5" thickBot="1" x14ac:dyDescent="0.25">
      <c r="B211" s="24"/>
      <c r="C211" s="59"/>
      <c r="D211" s="6"/>
      <c r="E211" s="71" t="s">
        <v>119</v>
      </c>
      <c r="F211" s="9"/>
      <c r="G211" s="88">
        <f>SUM(G203:G210)</f>
        <v>1</v>
      </c>
      <c r="H211" s="80"/>
    </row>
    <row r="212" spans="1:8" ht="14.25" thickTop="1" thickBot="1" x14ac:dyDescent="0.25">
      <c r="A212" s="30">
        <v>19</v>
      </c>
      <c r="B212" s="56" t="s">
        <v>126</v>
      </c>
      <c r="C212" s="55"/>
      <c r="D212" s="58">
        <v>2800</v>
      </c>
      <c r="E212" s="55" t="s">
        <v>3</v>
      </c>
      <c r="F212" s="18" t="s">
        <v>4</v>
      </c>
      <c r="G212" s="103" t="s">
        <v>5</v>
      </c>
      <c r="H212" s="84" t="s">
        <v>124</v>
      </c>
    </row>
    <row r="213" spans="1:8" ht="13.5" thickTop="1" x14ac:dyDescent="0.2">
      <c r="B213" s="31" t="s">
        <v>121</v>
      </c>
      <c r="C213" s="40" t="s">
        <v>82</v>
      </c>
      <c r="D213" s="89">
        <v>2822</v>
      </c>
      <c r="E213" s="1" t="s">
        <v>6</v>
      </c>
      <c r="F213" s="32">
        <v>4006</v>
      </c>
      <c r="G213" s="86">
        <v>0.16</v>
      </c>
      <c r="H213" s="72"/>
    </row>
    <row r="214" spans="1:8" ht="12.75" x14ac:dyDescent="0.2">
      <c r="B214" s="24"/>
      <c r="C214" s="24"/>
      <c r="D214" s="32"/>
      <c r="E214" s="1" t="s">
        <v>8</v>
      </c>
      <c r="F214" s="32">
        <v>3208</v>
      </c>
      <c r="G214" s="86">
        <v>0.2616</v>
      </c>
      <c r="H214" s="72"/>
    </row>
    <row r="215" spans="1:8" ht="12.75" x14ac:dyDescent="0.2">
      <c r="B215" s="24"/>
      <c r="C215" s="24"/>
      <c r="D215" s="32"/>
      <c r="E215" s="1" t="s">
        <v>9</v>
      </c>
      <c r="F215" s="33" t="s">
        <v>10</v>
      </c>
      <c r="G215" s="86">
        <v>0.14000000000000001</v>
      </c>
      <c r="H215" s="72"/>
    </row>
    <row r="216" spans="1:8" ht="12.75" x14ac:dyDescent="0.2">
      <c r="B216" s="24"/>
      <c r="C216" s="42" t="s">
        <v>100</v>
      </c>
      <c r="D216" s="32"/>
      <c r="E216" s="1" t="s">
        <v>11</v>
      </c>
      <c r="F216" s="32">
        <v>1101</v>
      </c>
      <c r="G216" s="86">
        <v>4.6800000000000001E-2</v>
      </c>
      <c r="H216" s="72"/>
    </row>
    <row r="217" spans="1:8" ht="12.75" x14ac:dyDescent="0.2">
      <c r="B217" s="24"/>
      <c r="C217" s="24"/>
      <c r="D217" s="32"/>
      <c r="E217" s="1" t="s">
        <v>12</v>
      </c>
      <c r="F217" s="32">
        <v>7001</v>
      </c>
      <c r="G217" s="86">
        <v>6.8199999999999997E-2</v>
      </c>
      <c r="H217" s="72"/>
    </row>
    <row r="218" spans="1:8" ht="12.75" x14ac:dyDescent="0.2">
      <c r="B218" s="24"/>
      <c r="C218" s="24"/>
      <c r="D218" s="32"/>
      <c r="E218" s="1" t="s">
        <v>13</v>
      </c>
      <c r="F218" s="33" t="s">
        <v>14</v>
      </c>
      <c r="G218" s="86">
        <v>1.34E-2</v>
      </c>
      <c r="H218" s="72"/>
    </row>
    <row r="219" spans="1:8" ht="12.75" x14ac:dyDescent="0.2">
      <c r="B219" s="24"/>
      <c r="C219" s="24"/>
      <c r="D219" s="32"/>
      <c r="E219" s="70" t="s">
        <v>66</v>
      </c>
      <c r="F219" s="9">
        <v>2800</v>
      </c>
      <c r="G219" s="94">
        <v>0.217</v>
      </c>
      <c r="H219" s="110">
        <f>G219/SUM($G$219:$G$220)</f>
        <v>0.7</v>
      </c>
    </row>
    <row r="220" spans="1:8" ht="12.75" x14ac:dyDescent="0.2">
      <c r="B220" s="24"/>
      <c r="C220" s="24"/>
      <c r="D220" s="32"/>
      <c r="E220" s="116" t="s">
        <v>82</v>
      </c>
      <c r="F220" s="29">
        <v>2822</v>
      </c>
      <c r="G220" s="87">
        <v>9.2999999999999999E-2</v>
      </c>
      <c r="H220" s="111">
        <f>G220/SUM($G$219:$G$220)</f>
        <v>0.3</v>
      </c>
    </row>
    <row r="221" spans="1:8" ht="13.5" thickBot="1" x14ac:dyDescent="0.25">
      <c r="B221" s="24"/>
      <c r="C221" s="24"/>
      <c r="D221" s="35"/>
      <c r="E221" s="71" t="s">
        <v>119</v>
      </c>
      <c r="F221" s="9"/>
      <c r="G221" s="88">
        <f>SUM(G213:G220)</f>
        <v>0.99999999999999989</v>
      </c>
      <c r="H221" s="80"/>
    </row>
    <row r="222" spans="1:8" ht="14.25" thickTop="1" thickBot="1" x14ac:dyDescent="0.25">
      <c r="A222" s="30" t="s">
        <v>156</v>
      </c>
      <c r="B222" s="56" t="s">
        <v>127</v>
      </c>
      <c r="C222" s="55"/>
      <c r="D222" s="58">
        <v>2813</v>
      </c>
      <c r="E222" s="55" t="s">
        <v>3</v>
      </c>
      <c r="F222" s="18" t="s">
        <v>4</v>
      </c>
      <c r="G222" s="103" t="s">
        <v>5</v>
      </c>
      <c r="H222" s="85" t="s">
        <v>124</v>
      </c>
    </row>
    <row r="223" spans="1:8" ht="13.5" thickTop="1" x14ac:dyDescent="0.2">
      <c r="B223" s="31" t="s">
        <v>143</v>
      </c>
      <c r="C223" s="24" t="s">
        <v>102</v>
      </c>
      <c r="D223" s="89">
        <v>2813</v>
      </c>
      <c r="E223" s="1" t="s">
        <v>6</v>
      </c>
      <c r="F223" s="46">
        <v>4006</v>
      </c>
      <c r="G223" s="105">
        <v>0.16</v>
      </c>
      <c r="H223" s="140" t="s">
        <v>118</v>
      </c>
    </row>
    <row r="224" spans="1:8" ht="12.75" x14ac:dyDescent="0.2">
      <c r="B224" s="113" t="s">
        <v>148</v>
      </c>
      <c r="C224" s="24" t="s">
        <v>103</v>
      </c>
      <c r="D224" s="32"/>
      <c r="E224" s="1" t="s">
        <v>8</v>
      </c>
      <c r="F224" s="46">
        <v>3208</v>
      </c>
      <c r="G224" s="106">
        <v>0.2616</v>
      </c>
      <c r="H224" s="141"/>
    </row>
    <row r="225" spans="1:8" ht="12.75" x14ac:dyDescent="0.2">
      <c r="B225" s="24"/>
      <c r="C225" s="24"/>
      <c r="D225" s="32"/>
      <c r="E225" s="1" t="s">
        <v>9</v>
      </c>
      <c r="F225" s="46" t="s">
        <v>10</v>
      </c>
      <c r="G225" s="106">
        <v>0.14000000000000001</v>
      </c>
      <c r="H225" s="141"/>
    </row>
    <row r="226" spans="1:8" ht="12.75" customHeight="1" x14ac:dyDescent="0.2">
      <c r="B226" s="39" t="s">
        <v>22</v>
      </c>
      <c r="C226" s="24"/>
      <c r="D226" s="32"/>
      <c r="E226" s="1" t="s">
        <v>11</v>
      </c>
      <c r="F226" s="46">
        <v>1101</v>
      </c>
      <c r="G226" s="106">
        <v>0</v>
      </c>
      <c r="H226" s="141"/>
    </row>
    <row r="227" spans="1:8" ht="12.75" x14ac:dyDescent="0.2">
      <c r="B227" s="24"/>
      <c r="C227" s="24"/>
      <c r="D227" s="32"/>
      <c r="E227" s="1" t="s">
        <v>12</v>
      </c>
      <c r="F227" s="46">
        <v>7001</v>
      </c>
      <c r="G227" s="106">
        <v>0</v>
      </c>
      <c r="H227" s="141"/>
    </row>
    <row r="228" spans="1:8" ht="12.75" x14ac:dyDescent="0.2">
      <c r="B228" s="24"/>
      <c r="C228" s="42" t="s">
        <v>100</v>
      </c>
      <c r="D228" s="32"/>
      <c r="E228" s="1" t="s">
        <v>13</v>
      </c>
      <c r="F228" s="46" t="s">
        <v>14</v>
      </c>
      <c r="G228" s="106">
        <v>0</v>
      </c>
      <c r="H228" s="141"/>
    </row>
    <row r="229" spans="1:8" ht="12.75" x14ac:dyDescent="0.2">
      <c r="B229" s="24"/>
      <c r="C229" s="24"/>
      <c r="D229" s="32"/>
      <c r="E229" s="1" t="s">
        <v>105</v>
      </c>
      <c r="F229" s="42">
        <v>2800</v>
      </c>
      <c r="G229" s="106">
        <v>0.25840000000000002</v>
      </c>
      <c r="H229" s="141"/>
    </row>
    <row r="230" spans="1:8" ht="12.75" x14ac:dyDescent="0.2">
      <c r="B230" s="24"/>
      <c r="C230" s="24"/>
      <c r="D230" s="32"/>
      <c r="E230" s="126" t="s">
        <v>102</v>
      </c>
      <c r="F230" s="60">
        <v>2813</v>
      </c>
      <c r="G230" s="107">
        <v>0.18</v>
      </c>
      <c r="H230" s="142"/>
    </row>
    <row r="231" spans="1:8" ht="13.5" thickBot="1" x14ac:dyDescent="0.25">
      <c r="B231" s="24"/>
      <c r="C231" s="37"/>
      <c r="D231" s="35"/>
      <c r="E231" s="71" t="s">
        <v>119</v>
      </c>
      <c r="F231" s="9"/>
      <c r="G231" s="88">
        <f>SUM(G223:G230)</f>
        <v>1</v>
      </c>
      <c r="H231" s="80"/>
    </row>
    <row r="232" spans="1:8" ht="14.25" thickTop="1" thickBot="1" x14ac:dyDescent="0.25">
      <c r="A232" s="30" t="s">
        <v>157</v>
      </c>
      <c r="B232" s="56" t="s">
        <v>128</v>
      </c>
      <c r="C232" s="55"/>
      <c r="D232" s="58">
        <v>2813</v>
      </c>
      <c r="E232" s="55" t="s">
        <v>3</v>
      </c>
      <c r="F232" s="18" t="s">
        <v>4</v>
      </c>
      <c r="G232" s="103" t="s">
        <v>5</v>
      </c>
      <c r="H232" s="85" t="s">
        <v>124</v>
      </c>
    </row>
    <row r="233" spans="1:8" ht="13.5" thickTop="1" x14ac:dyDescent="0.2">
      <c r="B233" s="31" t="s">
        <v>142</v>
      </c>
      <c r="C233" s="24" t="s">
        <v>102</v>
      </c>
      <c r="D233" s="89">
        <v>2813</v>
      </c>
      <c r="E233" s="1" t="s">
        <v>6</v>
      </c>
      <c r="F233" s="46">
        <v>4006</v>
      </c>
      <c r="G233" s="105">
        <v>0.16</v>
      </c>
      <c r="H233" s="140" t="s">
        <v>104</v>
      </c>
    </row>
    <row r="234" spans="1:8" ht="12.75" x14ac:dyDescent="0.2">
      <c r="B234" s="24"/>
      <c r="C234" s="24" t="s">
        <v>103</v>
      </c>
      <c r="D234" s="40"/>
      <c r="E234" s="1" t="s">
        <v>8</v>
      </c>
      <c r="F234" s="46">
        <v>3208</v>
      </c>
      <c r="G234" s="106">
        <v>0.2616</v>
      </c>
      <c r="H234" s="141"/>
    </row>
    <row r="235" spans="1:8" ht="12.75" x14ac:dyDescent="0.2">
      <c r="B235" s="24"/>
      <c r="C235" s="24"/>
      <c r="D235" s="40"/>
      <c r="E235" s="1" t="s">
        <v>9</v>
      </c>
      <c r="F235" s="46" t="s">
        <v>10</v>
      </c>
      <c r="G235" s="106">
        <v>0.14000000000000001</v>
      </c>
      <c r="H235" s="141"/>
    </row>
    <row r="236" spans="1:8" ht="12.75" customHeight="1" x14ac:dyDescent="0.2">
      <c r="B236" s="39" t="s">
        <v>22</v>
      </c>
      <c r="C236" s="24"/>
      <c r="D236" s="40"/>
      <c r="E236" s="1" t="s">
        <v>11</v>
      </c>
      <c r="F236" s="46">
        <v>1101</v>
      </c>
      <c r="G236" s="106">
        <v>0</v>
      </c>
      <c r="H236" s="141"/>
    </row>
    <row r="237" spans="1:8" ht="12.75" x14ac:dyDescent="0.2">
      <c r="B237" s="24"/>
      <c r="C237" s="24"/>
      <c r="D237" s="40"/>
      <c r="E237" s="1" t="s">
        <v>12</v>
      </c>
      <c r="F237" s="46">
        <v>7001</v>
      </c>
      <c r="G237" s="106">
        <v>0</v>
      </c>
      <c r="H237" s="141"/>
    </row>
    <row r="238" spans="1:8" ht="12.75" x14ac:dyDescent="0.2">
      <c r="B238" s="24"/>
      <c r="C238" s="42" t="s">
        <v>100</v>
      </c>
      <c r="D238" s="40"/>
      <c r="E238" s="1" t="s">
        <v>13</v>
      </c>
      <c r="F238" s="46" t="s">
        <v>14</v>
      </c>
      <c r="G238" s="106">
        <v>0</v>
      </c>
      <c r="H238" s="141"/>
    </row>
    <row r="239" spans="1:8" ht="12.75" x14ac:dyDescent="0.2">
      <c r="B239" s="24"/>
      <c r="C239" s="24"/>
      <c r="D239" s="40"/>
      <c r="E239" s="70" t="s">
        <v>105</v>
      </c>
      <c r="F239" s="42">
        <v>2800</v>
      </c>
      <c r="G239" s="106">
        <v>0.27839999999999998</v>
      </c>
      <c r="H239" s="141"/>
    </row>
    <row r="240" spans="1:8" ht="12.75" x14ac:dyDescent="0.2">
      <c r="B240" s="24"/>
      <c r="C240" s="24"/>
      <c r="D240" s="40"/>
      <c r="E240" s="116" t="s">
        <v>106</v>
      </c>
      <c r="F240" s="60">
        <v>2813</v>
      </c>
      <c r="G240" s="107">
        <v>0.16</v>
      </c>
      <c r="H240" s="142"/>
    </row>
    <row r="241" spans="1:8" ht="13.5" thickBot="1" x14ac:dyDescent="0.25">
      <c r="B241" s="24"/>
      <c r="C241" s="37"/>
      <c r="D241" s="34"/>
      <c r="E241" s="127" t="s">
        <v>119</v>
      </c>
      <c r="F241" s="9"/>
      <c r="G241" s="94">
        <f>SUM(G233:G240)</f>
        <v>1</v>
      </c>
      <c r="H241" s="74"/>
    </row>
    <row r="242" spans="1:8" ht="14.25" thickTop="1" thickBot="1" x14ac:dyDescent="0.25">
      <c r="A242" s="30" t="s">
        <v>144</v>
      </c>
      <c r="B242" s="56" t="s">
        <v>129</v>
      </c>
      <c r="C242" s="55"/>
      <c r="D242" s="58"/>
      <c r="E242" s="55" t="s">
        <v>3</v>
      </c>
      <c r="F242" s="18" t="s">
        <v>4</v>
      </c>
      <c r="G242" s="103" t="s">
        <v>5</v>
      </c>
      <c r="H242" s="85" t="s">
        <v>124</v>
      </c>
    </row>
    <row r="243" spans="1:8" ht="13.5" thickTop="1" x14ac:dyDescent="0.2">
      <c r="B243" s="31" t="s">
        <v>143</v>
      </c>
      <c r="C243" s="24" t="s">
        <v>107</v>
      </c>
      <c r="D243" s="89">
        <v>2813</v>
      </c>
      <c r="E243" s="1" t="s">
        <v>6</v>
      </c>
      <c r="F243" s="32">
        <v>4006</v>
      </c>
      <c r="G243" s="86">
        <v>0.16</v>
      </c>
      <c r="H243" s="72"/>
    </row>
    <row r="244" spans="1:8" ht="12.75" x14ac:dyDescent="0.2">
      <c r="B244" s="113" t="s">
        <v>148</v>
      </c>
      <c r="C244" s="24" t="s">
        <v>15</v>
      </c>
      <c r="D244" s="32" t="s">
        <v>61</v>
      </c>
      <c r="E244" s="1" t="s">
        <v>8</v>
      </c>
      <c r="F244" s="32">
        <v>3208</v>
      </c>
      <c r="G244" s="86">
        <v>0.2616</v>
      </c>
      <c r="H244" s="72"/>
    </row>
    <row r="245" spans="1:8" ht="12.75" x14ac:dyDescent="0.2">
      <c r="B245" s="24"/>
      <c r="C245" s="8"/>
      <c r="D245" s="32"/>
      <c r="E245" s="1" t="s">
        <v>9</v>
      </c>
      <c r="F245" s="33" t="s">
        <v>10</v>
      </c>
      <c r="G245" s="86">
        <v>0.14000000000000001</v>
      </c>
      <c r="H245" s="72"/>
    </row>
    <row r="246" spans="1:8" ht="12.75" x14ac:dyDescent="0.2">
      <c r="B246" s="39" t="s">
        <v>22</v>
      </c>
      <c r="C246" s="8"/>
      <c r="D246" s="32"/>
      <c r="E246" s="1" t="s">
        <v>11</v>
      </c>
      <c r="F246" s="32">
        <v>1101</v>
      </c>
      <c r="G246" s="86">
        <v>2.4400000000000002E-2</v>
      </c>
      <c r="H246" s="72"/>
    </row>
    <row r="247" spans="1:8" ht="12.75" x14ac:dyDescent="0.2">
      <c r="B247" s="24"/>
      <c r="C247" s="8"/>
      <c r="D247" s="32"/>
      <c r="E247" s="1" t="s">
        <v>12</v>
      </c>
      <c r="F247" s="32">
        <v>7001</v>
      </c>
      <c r="G247" s="86">
        <v>1.4E-2</v>
      </c>
      <c r="H247" s="72"/>
    </row>
    <row r="248" spans="1:8" ht="12.75" x14ac:dyDescent="0.2">
      <c r="B248" s="24"/>
      <c r="C248" s="8"/>
      <c r="D248" s="32"/>
      <c r="E248" s="1" t="s">
        <v>13</v>
      </c>
      <c r="F248" s="33" t="s">
        <v>14</v>
      </c>
      <c r="G248" s="86">
        <v>0</v>
      </c>
      <c r="H248" s="72"/>
    </row>
    <row r="249" spans="1:8" ht="12.75" x14ac:dyDescent="0.2">
      <c r="B249" s="24"/>
      <c r="C249" s="24"/>
      <c r="D249" s="32"/>
      <c r="E249" s="70" t="s">
        <v>105</v>
      </c>
      <c r="F249" s="9" t="s">
        <v>61</v>
      </c>
      <c r="G249" s="94">
        <v>0.22</v>
      </c>
      <c r="H249" s="74"/>
    </row>
    <row r="250" spans="1:8" ht="12.75" x14ac:dyDescent="0.2">
      <c r="B250" s="24"/>
      <c r="C250" s="24"/>
      <c r="D250" s="32"/>
      <c r="E250" s="116" t="s">
        <v>106</v>
      </c>
      <c r="F250" s="29">
        <v>2813</v>
      </c>
      <c r="G250" s="87">
        <v>0.18</v>
      </c>
      <c r="H250" s="64"/>
    </row>
    <row r="251" spans="1:8" ht="13.5" thickBot="1" x14ac:dyDescent="0.25">
      <c r="B251" s="24"/>
      <c r="C251" s="37"/>
      <c r="D251" s="35"/>
      <c r="E251" s="71" t="s">
        <v>119</v>
      </c>
      <c r="F251" s="9"/>
      <c r="G251" s="88">
        <f>SUM(G243:G250)</f>
        <v>1</v>
      </c>
      <c r="H251" s="80"/>
    </row>
    <row r="252" spans="1:8" ht="14.25" thickTop="1" thickBot="1" x14ac:dyDescent="0.25">
      <c r="A252" s="30" t="s">
        <v>145</v>
      </c>
      <c r="B252" s="56" t="s">
        <v>130</v>
      </c>
      <c r="C252" s="55"/>
      <c r="D252" s="58"/>
      <c r="E252" s="55" t="s">
        <v>3</v>
      </c>
      <c r="F252" s="18" t="s">
        <v>4</v>
      </c>
      <c r="G252" s="103" t="s">
        <v>5</v>
      </c>
      <c r="H252" s="85" t="s">
        <v>124</v>
      </c>
    </row>
    <row r="253" spans="1:8" ht="13.5" thickTop="1" x14ac:dyDescent="0.2">
      <c r="B253" s="31" t="s">
        <v>142</v>
      </c>
      <c r="C253" s="8" t="s">
        <v>107</v>
      </c>
      <c r="D253" s="46">
        <v>2813</v>
      </c>
      <c r="E253" s="119" t="s">
        <v>6</v>
      </c>
      <c r="F253" s="32">
        <v>4006</v>
      </c>
      <c r="G253" s="86">
        <v>0.16</v>
      </c>
      <c r="H253" s="72"/>
    </row>
    <row r="254" spans="1:8" ht="12.75" x14ac:dyDescent="0.2">
      <c r="B254" s="24"/>
      <c r="C254" s="8" t="s">
        <v>15</v>
      </c>
      <c r="D254" s="32" t="s">
        <v>61</v>
      </c>
      <c r="E254" s="1" t="s">
        <v>8</v>
      </c>
      <c r="F254" s="32">
        <v>3208</v>
      </c>
      <c r="G254" s="86">
        <v>0.2616</v>
      </c>
      <c r="H254" s="72"/>
    </row>
    <row r="255" spans="1:8" ht="12.75" x14ac:dyDescent="0.2">
      <c r="B255" s="24"/>
      <c r="C255" s="8"/>
      <c r="D255" s="32"/>
      <c r="E255" s="1" t="s">
        <v>9</v>
      </c>
      <c r="F255" s="33" t="s">
        <v>10</v>
      </c>
      <c r="G255" s="86">
        <v>0.14000000000000001</v>
      </c>
      <c r="H255" s="72"/>
    </row>
    <row r="256" spans="1:8" ht="12.75" x14ac:dyDescent="0.2">
      <c r="B256" s="39" t="s">
        <v>22</v>
      </c>
      <c r="C256" s="8"/>
      <c r="D256" s="32"/>
      <c r="E256" s="1" t="s">
        <v>11</v>
      </c>
      <c r="F256" s="32">
        <v>1101</v>
      </c>
      <c r="G256" s="86">
        <v>2.4400000000000002E-2</v>
      </c>
      <c r="H256" s="72"/>
    </row>
    <row r="257" spans="1:8" ht="12.75" x14ac:dyDescent="0.2">
      <c r="B257" s="24"/>
      <c r="C257" s="8"/>
      <c r="D257" s="32"/>
      <c r="E257" s="1" t="s">
        <v>12</v>
      </c>
      <c r="F257" s="32">
        <v>7001</v>
      </c>
      <c r="G257" s="86">
        <v>3.4000000000000002E-2</v>
      </c>
      <c r="H257" s="72"/>
    </row>
    <row r="258" spans="1:8" ht="12.75" x14ac:dyDescent="0.2">
      <c r="B258" s="24"/>
      <c r="C258" s="8"/>
      <c r="D258" s="32"/>
      <c r="E258" s="1" t="s">
        <v>13</v>
      </c>
      <c r="F258" s="33" t="s">
        <v>14</v>
      </c>
      <c r="G258" s="86">
        <v>0</v>
      </c>
      <c r="H258" s="72"/>
    </row>
    <row r="259" spans="1:8" ht="12.75" x14ac:dyDescent="0.2">
      <c r="B259" s="24"/>
      <c r="C259" s="24"/>
      <c r="D259" s="32"/>
      <c r="E259" s="70" t="s">
        <v>105</v>
      </c>
      <c r="F259" s="9" t="s">
        <v>61</v>
      </c>
      <c r="G259" s="94">
        <v>0.22</v>
      </c>
      <c r="H259" s="74"/>
    </row>
    <row r="260" spans="1:8" ht="12.75" x14ac:dyDescent="0.2">
      <c r="B260" s="24"/>
      <c r="C260" s="24"/>
      <c r="D260" s="32"/>
      <c r="E260" s="116" t="s">
        <v>106</v>
      </c>
      <c r="F260" s="29">
        <v>2813</v>
      </c>
      <c r="G260" s="87">
        <v>0.16</v>
      </c>
      <c r="H260" s="64"/>
    </row>
    <row r="261" spans="1:8" ht="13.5" thickBot="1" x14ac:dyDescent="0.25">
      <c r="B261" s="24"/>
      <c r="C261" s="37"/>
      <c r="D261" s="35"/>
      <c r="E261" s="70" t="s">
        <v>119</v>
      </c>
      <c r="F261" s="9"/>
      <c r="G261" s="88">
        <f>SUM(G253:G260)</f>
        <v>1</v>
      </c>
      <c r="H261" s="80"/>
    </row>
    <row r="262" spans="1:8" ht="14.25" thickTop="1" thickBot="1" x14ac:dyDescent="0.25">
      <c r="A262" s="30">
        <v>22</v>
      </c>
      <c r="B262" s="56" t="s">
        <v>108</v>
      </c>
      <c r="C262" s="55"/>
      <c r="D262" s="58">
        <v>2900</v>
      </c>
      <c r="E262" s="55" t="s">
        <v>3</v>
      </c>
      <c r="F262" s="18" t="s">
        <v>4</v>
      </c>
      <c r="G262" s="103" t="s">
        <v>5</v>
      </c>
      <c r="H262" s="112"/>
    </row>
    <row r="263" spans="1:8" ht="13.5" thickTop="1" x14ac:dyDescent="0.2">
      <c r="B263" s="31" t="s">
        <v>121</v>
      </c>
      <c r="C263" s="24" t="s">
        <v>15</v>
      </c>
      <c r="D263" s="89">
        <v>2900</v>
      </c>
      <c r="E263" s="1" t="s">
        <v>6</v>
      </c>
      <c r="F263" s="3">
        <v>4006</v>
      </c>
      <c r="G263" s="95">
        <v>0.16</v>
      </c>
      <c r="H263" s="75"/>
    </row>
    <row r="264" spans="1:8" ht="12.75" x14ac:dyDescent="0.2">
      <c r="B264" s="24"/>
      <c r="C264" s="24"/>
      <c r="D264" s="32"/>
      <c r="E264" s="1" t="s">
        <v>8</v>
      </c>
      <c r="F264" s="3">
        <v>3208</v>
      </c>
      <c r="G264" s="95">
        <v>0.2616</v>
      </c>
      <c r="H264" s="75"/>
    </row>
    <row r="265" spans="1:8" ht="12.75" x14ac:dyDescent="0.2">
      <c r="B265" s="24"/>
      <c r="C265" s="24" t="s">
        <v>109</v>
      </c>
      <c r="D265" s="32">
        <v>2408</v>
      </c>
      <c r="E265" s="1" t="s">
        <v>9</v>
      </c>
      <c r="F265" s="33" t="s">
        <v>10</v>
      </c>
      <c r="G265" s="95">
        <v>0.14000000000000001</v>
      </c>
      <c r="H265" s="75"/>
    </row>
    <row r="266" spans="1:8" ht="12.75" x14ac:dyDescent="0.2">
      <c r="B266" s="24"/>
      <c r="C266" s="24" t="s">
        <v>110</v>
      </c>
      <c r="D266" s="32">
        <v>2406</v>
      </c>
      <c r="E266" s="1" t="s">
        <v>11</v>
      </c>
      <c r="F266" s="32">
        <v>1101</v>
      </c>
      <c r="G266" s="95">
        <v>6.5000000000000002E-2</v>
      </c>
      <c r="H266" s="75"/>
    </row>
    <row r="267" spans="1:8" ht="12.75" x14ac:dyDescent="0.2">
      <c r="B267" s="24"/>
      <c r="C267" s="24" t="s">
        <v>111</v>
      </c>
      <c r="D267" s="32">
        <v>2411</v>
      </c>
      <c r="E267" s="1" t="s">
        <v>12</v>
      </c>
      <c r="F267" s="32">
        <v>7001</v>
      </c>
      <c r="G267" s="95">
        <v>9.4799999999999995E-2</v>
      </c>
      <c r="H267" s="75"/>
    </row>
    <row r="268" spans="1:8" ht="12.75" x14ac:dyDescent="0.2">
      <c r="B268" s="24"/>
      <c r="C268" s="24"/>
      <c r="D268" s="120"/>
      <c r="E268" s="1" t="s">
        <v>13</v>
      </c>
      <c r="F268" s="33" t="s">
        <v>14</v>
      </c>
      <c r="G268" s="95">
        <v>1.8599999999999998E-2</v>
      </c>
      <c r="H268" s="75"/>
    </row>
    <row r="269" spans="1:8" ht="12.75" x14ac:dyDescent="0.2">
      <c r="B269" s="24"/>
      <c r="C269" s="24"/>
      <c r="D269" s="120"/>
      <c r="E269" s="70" t="s">
        <v>15</v>
      </c>
      <c r="F269" s="9">
        <v>2900</v>
      </c>
      <c r="G269" s="96">
        <v>0.13</v>
      </c>
      <c r="H269" s="108">
        <f>G269/SUM($G$269:$G$270)</f>
        <v>0.5</v>
      </c>
    </row>
    <row r="270" spans="1:8" ht="12.75" x14ac:dyDescent="0.2">
      <c r="B270" s="24"/>
      <c r="C270" s="24"/>
      <c r="D270" s="120"/>
      <c r="E270" s="116" t="s">
        <v>17</v>
      </c>
      <c r="F270" s="29" t="s">
        <v>112</v>
      </c>
      <c r="G270" s="97">
        <v>0.13</v>
      </c>
      <c r="H270" s="109">
        <f>G270/SUM($G$269:$G$270)</f>
        <v>0.5</v>
      </c>
    </row>
    <row r="271" spans="1:8" ht="13.5" thickBot="1" x14ac:dyDescent="0.25">
      <c r="B271" s="24"/>
      <c r="C271" s="37"/>
      <c r="D271" s="121"/>
      <c r="E271" s="70" t="s">
        <v>119</v>
      </c>
      <c r="F271" s="9"/>
      <c r="G271" s="88">
        <f>SUM(G263:G270)</f>
        <v>1</v>
      </c>
      <c r="H271" s="80"/>
    </row>
    <row r="272" spans="1:8" ht="14.25" thickTop="1" thickBot="1" x14ac:dyDescent="0.25">
      <c r="A272" s="30">
        <v>23</v>
      </c>
      <c r="B272" s="56" t="s">
        <v>113</v>
      </c>
      <c r="C272" s="55"/>
      <c r="D272" s="58" t="s">
        <v>114</v>
      </c>
      <c r="E272" s="55" t="s">
        <v>3</v>
      </c>
      <c r="F272" s="18" t="s">
        <v>4</v>
      </c>
      <c r="G272" s="103" t="s">
        <v>5</v>
      </c>
      <c r="H272" s="112"/>
    </row>
    <row r="273" spans="1:8" ht="13.5" thickTop="1" x14ac:dyDescent="0.2">
      <c r="B273" s="31" t="s">
        <v>121</v>
      </c>
      <c r="C273" s="24"/>
      <c r="D273" s="89"/>
      <c r="E273" s="1" t="s">
        <v>6</v>
      </c>
      <c r="F273" s="3">
        <v>4006</v>
      </c>
      <c r="G273" s="95">
        <v>0.16</v>
      </c>
      <c r="H273" s="75"/>
    </row>
    <row r="274" spans="1:8" ht="12.75" x14ac:dyDescent="0.2">
      <c r="B274" s="24"/>
      <c r="C274" s="24"/>
      <c r="D274" s="120"/>
      <c r="E274" s="1" t="s">
        <v>8</v>
      </c>
      <c r="F274" s="3">
        <v>3208</v>
      </c>
      <c r="G274" s="95">
        <v>0.2616</v>
      </c>
      <c r="H274" s="75"/>
    </row>
    <row r="275" spans="1:8" ht="12.75" x14ac:dyDescent="0.2">
      <c r="B275" s="24"/>
      <c r="C275" s="24"/>
      <c r="D275" s="120"/>
      <c r="E275" s="1" t="s">
        <v>9</v>
      </c>
      <c r="F275" s="33" t="s">
        <v>10</v>
      </c>
      <c r="G275" s="95">
        <v>0.14000000000000001</v>
      </c>
      <c r="H275" s="75"/>
    </row>
    <row r="276" spans="1:8" ht="12.75" x14ac:dyDescent="0.2">
      <c r="B276" s="24"/>
      <c r="C276" s="24"/>
      <c r="D276" s="120"/>
      <c r="E276" s="1" t="s">
        <v>11</v>
      </c>
      <c r="F276" s="32">
        <v>1101</v>
      </c>
      <c r="G276" s="95">
        <v>6.5000000000000002E-2</v>
      </c>
      <c r="H276" s="75"/>
    </row>
    <row r="277" spans="1:8" ht="12.75" x14ac:dyDescent="0.2">
      <c r="B277" s="24"/>
      <c r="C277" s="24"/>
      <c r="D277" s="32"/>
      <c r="E277" s="1" t="s">
        <v>12</v>
      </c>
      <c r="F277" s="32">
        <v>7001</v>
      </c>
      <c r="G277" s="95">
        <v>9.4799999999999995E-2</v>
      </c>
      <c r="H277" s="75"/>
    </row>
    <row r="278" spans="1:8" ht="12.75" x14ac:dyDescent="0.2">
      <c r="B278" s="24"/>
      <c r="C278" s="24"/>
      <c r="D278" s="32"/>
      <c r="E278" s="1" t="s">
        <v>13</v>
      </c>
      <c r="F278" s="33" t="s">
        <v>14</v>
      </c>
      <c r="G278" s="95">
        <v>1.8599999999999998E-2</v>
      </c>
      <c r="H278" s="75"/>
    </row>
    <row r="279" spans="1:8" ht="12.75" x14ac:dyDescent="0.2">
      <c r="B279" s="24"/>
      <c r="C279" s="24"/>
      <c r="D279" s="32"/>
      <c r="E279" s="70" t="s">
        <v>15</v>
      </c>
      <c r="F279" s="9">
        <v>2900</v>
      </c>
      <c r="G279" s="96">
        <v>0.13</v>
      </c>
      <c r="H279" s="108">
        <f>G279/SUM($G$279:$G$280)</f>
        <v>0.5</v>
      </c>
    </row>
    <row r="280" spans="1:8" ht="12.75" x14ac:dyDescent="0.2">
      <c r="B280" s="24"/>
      <c r="C280" s="24"/>
      <c r="D280" s="32"/>
      <c r="E280" s="122" t="s">
        <v>17</v>
      </c>
      <c r="F280" s="61" t="s">
        <v>114</v>
      </c>
      <c r="G280" s="97">
        <v>0.13</v>
      </c>
      <c r="H280" s="108">
        <f>G280/SUM($G$279:$G$280)</f>
        <v>0.5</v>
      </c>
    </row>
    <row r="281" spans="1:8" ht="13.5" thickBot="1" x14ac:dyDescent="0.25">
      <c r="B281" s="24"/>
      <c r="C281" s="37"/>
      <c r="D281" s="32"/>
      <c r="E281" s="70" t="s">
        <v>119</v>
      </c>
      <c r="F281" s="9"/>
      <c r="G281" s="88">
        <f>SUM(G273:G280)</f>
        <v>1</v>
      </c>
      <c r="H281" s="80"/>
    </row>
    <row r="282" spans="1:8" ht="14.25" thickTop="1" thickBot="1" x14ac:dyDescent="0.25">
      <c r="A282" s="30">
        <v>24</v>
      </c>
      <c r="B282" s="56" t="s">
        <v>131</v>
      </c>
      <c r="C282" s="55"/>
      <c r="D282" s="123">
        <v>7002</v>
      </c>
      <c r="E282" s="55" t="s">
        <v>3</v>
      </c>
      <c r="F282" s="18" t="s">
        <v>4</v>
      </c>
      <c r="G282" s="103" t="s">
        <v>5</v>
      </c>
      <c r="H282" s="112"/>
    </row>
    <row r="283" spans="1:8" ht="13.5" thickTop="1" x14ac:dyDescent="0.2">
      <c r="B283" s="31" t="s">
        <v>121</v>
      </c>
      <c r="C283" s="24" t="s">
        <v>115</v>
      </c>
      <c r="D283" s="124">
        <v>7002</v>
      </c>
      <c r="E283" s="1" t="s">
        <v>6</v>
      </c>
      <c r="F283" s="3">
        <v>4006</v>
      </c>
      <c r="G283" s="86">
        <v>0.16</v>
      </c>
      <c r="H283" s="72"/>
    </row>
    <row r="284" spans="1:8" ht="12.75" x14ac:dyDescent="0.2">
      <c r="B284" s="24"/>
      <c r="C284" s="24"/>
      <c r="D284" s="32"/>
      <c r="E284" s="1" t="s">
        <v>8</v>
      </c>
      <c r="F284" s="3">
        <v>3208</v>
      </c>
      <c r="G284" s="86">
        <v>0.2616</v>
      </c>
      <c r="H284" s="72"/>
    </row>
    <row r="285" spans="1:8" ht="12.75" x14ac:dyDescent="0.2">
      <c r="B285" s="24"/>
      <c r="C285" s="24"/>
      <c r="D285" s="32"/>
      <c r="E285" s="1" t="s">
        <v>9</v>
      </c>
      <c r="F285" s="33" t="s">
        <v>10</v>
      </c>
      <c r="G285" s="86">
        <v>0.14000000000000001</v>
      </c>
      <c r="H285" s="72"/>
    </row>
    <row r="286" spans="1:8" ht="12.75" x14ac:dyDescent="0.2">
      <c r="B286" s="24"/>
      <c r="C286" s="24"/>
      <c r="D286" s="32"/>
      <c r="E286" s="1" t="s">
        <v>11</v>
      </c>
      <c r="F286" s="32">
        <v>1101</v>
      </c>
      <c r="G286" s="86">
        <v>6.5000000000000002E-2</v>
      </c>
      <c r="H286" s="72"/>
    </row>
    <row r="287" spans="1:8" ht="12.75" x14ac:dyDescent="0.2">
      <c r="B287" s="24"/>
      <c r="C287" s="24"/>
      <c r="D287" s="32"/>
      <c r="E287" s="1" t="s">
        <v>12</v>
      </c>
      <c r="F287" s="32">
        <v>7001</v>
      </c>
      <c r="G287" s="86">
        <v>9.4799999999999995E-2</v>
      </c>
      <c r="H287" s="72"/>
    </row>
    <row r="288" spans="1:8" ht="12.75" x14ac:dyDescent="0.2">
      <c r="B288" s="24"/>
      <c r="C288" s="24"/>
      <c r="D288" s="32"/>
      <c r="E288" s="1" t="s">
        <v>13</v>
      </c>
      <c r="F288" s="33" t="s">
        <v>14</v>
      </c>
      <c r="G288" s="86">
        <v>1.8599999999999998E-2</v>
      </c>
      <c r="H288" s="72"/>
    </row>
    <row r="289" spans="1:12" ht="12.75" x14ac:dyDescent="0.2">
      <c r="B289" s="24"/>
      <c r="C289" s="24"/>
      <c r="D289" s="32"/>
      <c r="E289" s="122" t="s">
        <v>116</v>
      </c>
      <c r="F289" s="61">
        <v>7002</v>
      </c>
      <c r="G289" s="87">
        <v>0.26</v>
      </c>
      <c r="H289" s="64"/>
    </row>
    <row r="290" spans="1:12" ht="13.5" thickBot="1" x14ac:dyDescent="0.25">
      <c r="B290" s="24"/>
      <c r="C290" s="24"/>
      <c r="D290" s="35"/>
      <c r="E290" s="70" t="s">
        <v>119</v>
      </c>
      <c r="F290" s="9"/>
      <c r="G290" s="88">
        <f>SUM(G283:G289)</f>
        <v>1</v>
      </c>
      <c r="H290" s="80"/>
    </row>
    <row r="291" spans="1:12" ht="14.25" thickTop="1" thickBot="1" x14ac:dyDescent="0.25">
      <c r="A291" s="30">
        <v>25</v>
      </c>
      <c r="B291" s="56" t="s">
        <v>132</v>
      </c>
      <c r="C291" s="55"/>
      <c r="D291" s="58">
        <v>7004</v>
      </c>
      <c r="E291" s="55" t="s">
        <v>3</v>
      </c>
      <c r="F291" s="18" t="s">
        <v>4</v>
      </c>
      <c r="G291" s="103" t="s">
        <v>5</v>
      </c>
      <c r="H291" s="112"/>
    </row>
    <row r="292" spans="1:12" ht="13.5" thickTop="1" x14ac:dyDescent="0.2">
      <c r="B292" s="31" t="s">
        <v>121</v>
      </c>
      <c r="C292" s="41"/>
      <c r="D292" s="62"/>
      <c r="E292" s="1" t="s">
        <v>6</v>
      </c>
      <c r="F292" s="3">
        <v>4006</v>
      </c>
      <c r="G292" s="114"/>
      <c r="H292" s="72"/>
    </row>
    <row r="293" spans="1:12" ht="12.75" customHeight="1" x14ac:dyDescent="0.2">
      <c r="B293" s="40"/>
      <c r="C293" s="40"/>
      <c r="D293" s="32"/>
      <c r="E293" s="40" t="s">
        <v>8</v>
      </c>
      <c r="F293" s="3">
        <v>3208</v>
      </c>
      <c r="G293" s="114"/>
      <c r="H293" s="72"/>
    </row>
    <row r="294" spans="1:12" ht="12.75" x14ac:dyDescent="0.2">
      <c r="B294" s="40" t="s">
        <v>146</v>
      </c>
      <c r="C294" s="40"/>
      <c r="D294" s="32"/>
      <c r="E294" s="40" t="s">
        <v>9</v>
      </c>
      <c r="F294" s="33" t="s">
        <v>10</v>
      </c>
      <c r="G294" s="114"/>
      <c r="H294" s="72"/>
    </row>
    <row r="295" spans="1:12" ht="12.75" x14ac:dyDescent="0.2">
      <c r="B295" s="40"/>
      <c r="C295" s="40"/>
      <c r="D295" s="32"/>
      <c r="E295" s="40" t="s">
        <v>11</v>
      </c>
      <c r="F295" s="32">
        <v>1101</v>
      </c>
      <c r="G295" s="114"/>
      <c r="H295" s="72"/>
    </row>
    <row r="296" spans="1:12" ht="12.75" x14ac:dyDescent="0.2">
      <c r="B296" s="40"/>
      <c r="C296" s="40"/>
      <c r="D296" s="32"/>
      <c r="E296" s="40" t="s">
        <v>12</v>
      </c>
      <c r="F296" s="32">
        <v>7001</v>
      </c>
      <c r="G296" s="114"/>
      <c r="H296" s="72"/>
    </row>
    <row r="297" spans="1:12" ht="12.75" x14ac:dyDescent="0.2">
      <c r="B297" s="40"/>
      <c r="C297" s="40"/>
      <c r="D297" s="32"/>
      <c r="E297" s="51" t="s">
        <v>13</v>
      </c>
      <c r="F297" s="36" t="s">
        <v>14</v>
      </c>
      <c r="G297" s="115"/>
      <c r="H297" s="68"/>
    </row>
    <row r="298" spans="1:12" ht="13.5" thickBot="1" x14ac:dyDescent="0.25">
      <c r="B298" s="37"/>
      <c r="C298" s="37"/>
      <c r="D298" s="35"/>
      <c r="E298" s="59" t="s">
        <v>117</v>
      </c>
      <c r="F298" s="6">
        <v>7004</v>
      </c>
      <c r="G298" s="88">
        <v>1</v>
      </c>
      <c r="H298" s="80"/>
    </row>
    <row r="299" spans="1:12" s="2" customFormat="1" ht="16.5" thickTop="1" thickBot="1" x14ac:dyDescent="0.3">
      <c r="A299" s="30">
        <v>26</v>
      </c>
      <c r="B299" s="56" t="s">
        <v>133</v>
      </c>
      <c r="C299" s="55"/>
      <c r="D299" s="58">
        <v>7002</v>
      </c>
      <c r="E299" s="55" t="s">
        <v>3</v>
      </c>
      <c r="F299" s="18" t="s">
        <v>4</v>
      </c>
      <c r="G299" s="103" t="s">
        <v>5</v>
      </c>
      <c r="H299" s="85" t="s">
        <v>124</v>
      </c>
      <c r="I299" s="1"/>
      <c r="J299" s="1"/>
      <c r="K299" s="1"/>
      <c r="L299" s="1"/>
    </row>
    <row r="300" spans="1:12" ht="13.5" thickTop="1" x14ac:dyDescent="0.2">
      <c r="B300" s="113" t="s">
        <v>147</v>
      </c>
      <c r="C300" s="24" t="s">
        <v>115</v>
      </c>
      <c r="D300" s="124">
        <v>7002</v>
      </c>
      <c r="E300" s="1" t="s">
        <v>6</v>
      </c>
      <c r="F300" s="3">
        <v>4006</v>
      </c>
      <c r="G300" s="86">
        <v>0.16</v>
      </c>
      <c r="H300" s="72"/>
    </row>
    <row r="301" spans="1:12" ht="12.75" x14ac:dyDescent="0.2">
      <c r="B301" s="24"/>
      <c r="C301" s="24"/>
      <c r="D301" s="32"/>
      <c r="E301" s="1" t="s">
        <v>8</v>
      </c>
      <c r="F301" s="3">
        <v>3208</v>
      </c>
      <c r="G301" s="86">
        <v>0.2616</v>
      </c>
      <c r="H301" s="72"/>
    </row>
    <row r="302" spans="1:12" ht="12.75" x14ac:dyDescent="0.2">
      <c r="B302" s="24"/>
      <c r="C302" s="24"/>
      <c r="D302" s="32"/>
      <c r="E302" s="1" t="s">
        <v>9</v>
      </c>
      <c r="F302" s="33" t="s">
        <v>10</v>
      </c>
      <c r="G302" s="86">
        <v>0.14000000000000001</v>
      </c>
      <c r="H302" s="72"/>
    </row>
    <row r="303" spans="1:12" s="2" customFormat="1" x14ac:dyDescent="0.25">
      <c r="A303" s="11"/>
      <c r="B303" s="24"/>
      <c r="C303" s="24"/>
      <c r="D303" s="32"/>
      <c r="E303" s="1" t="s">
        <v>11</v>
      </c>
      <c r="F303" s="32">
        <v>1101</v>
      </c>
      <c r="G303" s="86">
        <v>2.4400000000000002E-2</v>
      </c>
      <c r="H303" s="72"/>
      <c r="I303" s="1"/>
      <c r="J303" s="1"/>
      <c r="K303" s="1"/>
      <c r="L303" s="1"/>
    </row>
    <row r="304" spans="1:12" ht="12.75" x14ac:dyDescent="0.2">
      <c r="B304" s="24"/>
      <c r="C304" s="24"/>
      <c r="D304" s="32"/>
      <c r="E304" s="1" t="s">
        <v>12</v>
      </c>
      <c r="F304" s="32">
        <v>7001</v>
      </c>
      <c r="G304" s="86">
        <v>3.4000000000000002E-2</v>
      </c>
      <c r="H304" s="72"/>
    </row>
    <row r="305" spans="2:8" ht="12.75" x14ac:dyDescent="0.2">
      <c r="B305" s="24"/>
      <c r="C305" s="24"/>
      <c r="D305" s="32"/>
      <c r="E305" s="1" t="s">
        <v>13</v>
      </c>
      <c r="F305" s="33" t="s">
        <v>14</v>
      </c>
      <c r="G305" s="86">
        <v>0</v>
      </c>
      <c r="H305" s="72"/>
    </row>
    <row r="306" spans="2:8" ht="12.75" x14ac:dyDescent="0.2">
      <c r="B306" s="24"/>
      <c r="C306" s="24"/>
      <c r="D306" s="32"/>
      <c r="E306" s="1" t="s">
        <v>15</v>
      </c>
      <c r="F306" s="67" t="s">
        <v>16</v>
      </c>
      <c r="G306" s="86">
        <v>0.22</v>
      </c>
      <c r="H306" s="72"/>
    </row>
    <row r="307" spans="2:8" ht="12.75" x14ac:dyDescent="0.2">
      <c r="B307" s="24"/>
      <c r="C307" s="24"/>
      <c r="D307" s="32"/>
      <c r="E307" s="125" t="s">
        <v>134</v>
      </c>
      <c r="F307" s="63">
        <v>3320</v>
      </c>
      <c r="G307" s="104">
        <v>0.16</v>
      </c>
      <c r="H307" s="68"/>
    </row>
    <row r="308" spans="2:8" ht="13.5" thickBot="1" x14ac:dyDescent="0.25">
      <c r="B308" s="34"/>
      <c r="C308" s="34"/>
      <c r="D308" s="35"/>
      <c r="E308" s="5" t="s">
        <v>119</v>
      </c>
      <c r="F308" s="6"/>
      <c r="G308" s="88">
        <f>SUM(G300:G307)</f>
        <v>1</v>
      </c>
      <c r="H308" s="80"/>
    </row>
    <row r="309" spans="2:8" ht="15.75" thickTop="1" x14ac:dyDescent="0.25"/>
  </sheetData>
  <mergeCells count="8">
    <mergeCell ref="H233:H240"/>
    <mergeCell ref="H223:H230"/>
    <mergeCell ref="C7:C12"/>
    <mergeCell ref="B1:H1"/>
    <mergeCell ref="B2:H2"/>
    <mergeCell ref="B3:H3"/>
    <mergeCell ref="B150:C150"/>
    <mergeCell ref="B161:C161"/>
  </mergeCells>
  <printOptions gridLines="1"/>
  <pageMargins left="0.2" right="0.2" top="0.25" bottom="0.25" header="0.3" footer="0.3"/>
  <pageSetup scale="86" fitToHeight="0" orientation="landscape" r:id="rId1"/>
  <headerFooter>
    <oddFooter>&amp;L&amp;D&amp;RPage &amp;P of &amp;N</oddFooter>
  </headerFooter>
  <rowBreaks count="7" manualBreakCount="7">
    <brk id="66" max="7" man="1"/>
    <brk id="100" max="7" man="1"/>
    <brk id="139" max="7" man="1"/>
    <brk id="171" max="7" man="1"/>
    <brk id="211" max="7" man="1"/>
    <brk id="251" max="7" man="1"/>
    <brk id="290" max="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7-1-2025 F&amp;A</vt:lpstr>
      <vt:lpstr>7-1-2024 F&amp;A</vt:lpstr>
      <vt:lpstr>'7-1-2024 F&amp;A'!Print_Area</vt:lpstr>
      <vt:lpstr>'7-1-2025 F&amp;A'!Print_Area</vt:lpstr>
      <vt:lpstr>'7-1-2024 F&amp;A'!Print_Titles</vt:lpstr>
      <vt:lpstr>'7-1-2025 F&amp;A'!Print_Titles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G. Wood</dc:creator>
  <cp:lastModifiedBy>Kerry Budnick</cp:lastModifiedBy>
  <cp:lastPrinted>2023-06-29T16:52:31Z</cp:lastPrinted>
  <dcterms:created xsi:type="dcterms:W3CDTF">2021-01-28T14:47:56Z</dcterms:created>
  <dcterms:modified xsi:type="dcterms:W3CDTF">2025-08-22T12:51:57Z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