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eather\HR Website - Benefits Updates\2025 Updates\"/>
    </mc:Choice>
  </mc:AlternateContent>
  <xr:revisionPtr revIDLastSave="0" documentId="13_ncr:81_{DFE71E83-0559-47F5-B38E-44BD9B22D9A0}" xr6:coauthVersionLast="47" xr6:coauthVersionMax="47" xr10:uidLastSave="{00000000-0000-0000-0000-000000000000}"/>
  <workbookProtection lockRevision="1"/>
  <bookViews>
    <workbookView xWindow="-110" yWindow="-110" windowWidth="19420" windowHeight="11500" firstSheet="4" activeTab="4" xr2:uid="{BEB7907A-04D2-445C-A009-24B4D413AF5C}"/>
  </bookViews>
  <sheets>
    <sheet name="FAM Class, 1-09" sheetId="1" r:id="rId1"/>
    <sheet name="FAM Class, 7-09" sheetId="2" r:id="rId2"/>
    <sheet name="FAM Class, 4-10" sheetId="3" state="hidden" r:id="rId3"/>
    <sheet name="FAM Class, 1-11" sheetId="4" state="hidden" r:id="rId4"/>
    <sheet name="Fam Class- 1-1-20" sheetId="5" r:id="rId5"/>
    <sheet name="Sheet1" sheetId="6" state="hidden" r:id="rId6"/>
  </sheets>
  <calcPr calcId="191029"/>
  <customWorkbookViews>
    <customWorkbookView name="Heather Nayman - Personal View" guid="{D6CAAFCE-A0DD-4AD9-B52A-E36348373E8A}" mergeInterval="0" personalView="1" maximized="1" xWindow="-11" yWindow="-11" windowWidth="1942" windowHeight="1150" activeSheetId="5"/>
    <customWorkbookView name="Paula Murray - Personal View" guid="{82FB242B-C1A1-441F-98C9-D6C777FACA25}" mergeInterval="0" personalView="1" maximized="1" windowWidth="1528" windowHeight="653" activeSheetId="5"/>
    <customWorkbookView name="PMurray - Personal View" guid="{D174B73D-8843-4A10-9224-650B94EEF993}" mergeInterval="0" personalView="1" maximized="1" xWindow="1" yWindow="1" windowWidth="1024" windowHeight="543" activeSheetId="5"/>
    <customWorkbookView name="Pamela Sherman - Personal View" guid="{34448C48-61CD-4A1E-AB61-0D328A7EDB19}" mergeInterval="0" personalView="1" maximized="1" windowWidth="1394" windowHeight="746" activeSheetId="5"/>
    <customWorkbookView name="pvictoria - Personal View" guid="{DCB151DD-0329-4C5B-A695-D0FD2CE5A09E}" mergeInterval="0" personalView="1" maximized="1" xWindow="1" yWindow="1" windowWidth="1020" windowHeight="547" activeSheetId="5"/>
    <customWorkbookView name="patriciavictoria - Personal View" guid="{684714CB-C10A-473F-86CA-A26F1FB49FDE}" mergeInterval="0" personalView="1" maximized="1" windowWidth="759" windowHeight="394" activeSheetId="1" showComments="commIndAndComment"/>
    <customWorkbookView name="  - Personal View" guid="{1304A516-82A2-47D6-A1D4-E3B4A7416ED6}" mergeInterval="0" personalView="1" xWindow="30" yWindow="34" windowWidth="1116" windowHeight="717" activeSheetId="5"/>
    <customWorkbookView name="Patricia Victoria - Personal View" guid="{7A594FB9-296D-4B94-AFF8-EB03CF352BC5}" mergeInterval="0" personalView="1" maximized="1" xWindow="-8" yWindow="-8" windowWidth="1296" windowHeight="776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D10" i="5"/>
  <c r="D11" i="5"/>
  <c r="D12" i="5"/>
  <c r="D13" i="5"/>
  <c r="D14" i="5"/>
  <c r="D21" i="5"/>
  <c r="F21" i="5" s="1"/>
  <c r="D4" i="4"/>
  <c r="D5" i="4"/>
  <c r="D6" i="4"/>
  <c r="D7" i="4"/>
  <c r="D8" i="4"/>
  <c r="D16" i="4"/>
  <c r="F16" i="4"/>
  <c r="D4" i="3"/>
  <c r="D5" i="3"/>
  <c r="D6" i="3"/>
  <c r="D7" i="3"/>
  <c r="D8" i="3"/>
  <c r="D16" i="3"/>
  <c r="F16" i="3"/>
  <c r="D4" i="2"/>
  <c r="D5" i="2"/>
  <c r="D6" i="2"/>
  <c r="D7" i="2"/>
  <c r="D8" i="2"/>
  <c r="D16" i="2"/>
  <c r="F16" i="2"/>
  <c r="D4" i="1"/>
  <c r="D5" i="1"/>
  <c r="D6" i="1"/>
  <c r="D7" i="1"/>
  <c r="D8" i="1"/>
  <c r="D16" i="1"/>
  <c r="F16" i="1"/>
</calcChain>
</file>

<file path=xl/sharedStrings.xml><?xml version="1.0" encoding="utf-8"?>
<sst xmlns="http://schemas.openxmlformats.org/spreadsheetml/2006/main" count="166" uniqueCount="52">
  <si>
    <t>Salary</t>
  </si>
  <si>
    <t>Deductions:</t>
  </si>
  <si>
    <t>SS FICA</t>
  </si>
  <si>
    <t>MED FICA</t>
  </si>
  <si>
    <t>STATE</t>
  </si>
  <si>
    <t>STAFF</t>
  </si>
  <si>
    <t>Medical</t>
  </si>
  <si>
    <t>Dental</t>
  </si>
  <si>
    <t>Vision</t>
  </si>
  <si>
    <t>Total Benefits Cost:</t>
  </si>
  <si>
    <t>or</t>
  </si>
  <si>
    <t>% of Salary</t>
  </si>
  <si>
    <t xml:space="preserve"> </t>
  </si>
  <si>
    <t>HEALTH:     FAMILY</t>
  </si>
  <si>
    <t>Staff Benefits Allocation covers:</t>
  </si>
  <si>
    <t>RI Employee Assistance Program</t>
  </si>
  <si>
    <t>Disability Insurance and Supplemental Pension and Health Benefits</t>
  </si>
  <si>
    <t>All employee tuition waiver expenditures</t>
  </si>
  <si>
    <t>State Assessed Fringe covers:</t>
  </si>
  <si>
    <t>Workers compensation</t>
  </si>
  <si>
    <t xml:space="preserve">Unemployment Compensation </t>
  </si>
  <si>
    <t>All termination and vacation payouts</t>
  </si>
  <si>
    <t>All early retirement accounts (health payouts 330289)</t>
  </si>
  <si>
    <t>eff 07-01-08</t>
  </si>
  <si>
    <t>(change to 2.75% for PP13-26)</t>
  </si>
  <si>
    <t>eff 01-01-09</t>
  </si>
  <si>
    <t>eff 07-01-09</t>
  </si>
  <si>
    <t>RETIREMENT</t>
  </si>
  <si>
    <t>Changes 6/21/09</t>
  </si>
  <si>
    <t>eff 01-01-10</t>
  </si>
  <si>
    <t>eff 07-01-10</t>
  </si>
  <si>
    <t>Revised 6-3-10</t>
  </si>
  <si>
    <t xml:space="preserve"> (5289)  Staff Benefits Allocation covers:</t>
  </si>
  <si>
    <t>changed 10-14-10</t>
  </si>
  <si>
    <t>changed 06-20-10</t>
  </si>
  <si>
    <t>eff 01-01-11</t>
  </si>
  <si>
    <t>eff 1-1-11 for 1st $106,000</t>
  </si>
  <si>
    <t>State Assessed Fringe (5283) covers:</t>
  </si>
  <si>
    <t>Staff Benefits Allocation (5289) covers:</t>
  </si>
  <si>
    <t>SALARY</t>
  </si>
  <si>
    <t>HEALTH:     Waiver $1001.00</t>
  </si>
  <si>
    <t>if employee waives medical remove the amount</t>
  </si>
  <si>
    <t>in the Medical cell and replace with $1001.00</t>
  </si>
  <si>
    <r>
      <t xml:space="preserve">RETIREMENT - 401(a) </t>
    </r>
    <r>
      <rPr>
        <sz val="8"/>
        <rFont val="Arial"/>
        <family val="2"/>
      </rPr>
      <t>(code 249)</t>
    </r>
  </si>
  <si>
    <r>
      <t>RETIREMENT - state pension</t>
    </r>
    <r>
      <rPr>
        <sz val="8"/>
        <rFont val="Arial"/>
        <family val="2"/>
      </rPr>
      <t xml:space="preserve"> (codes 5293 and 5280)</t>
    </r>
  </si>
  <si>
    <t>STATE (5283)</t>
  </si>
  <si>
    <t>STAFF (5289)</t>
  </si>
  <si>
    <t>Classified Family Plan</t>
  </si>
  <si>
    <t>Working Rate for Highest Tiered Health Plans</t>
  </si>
  <si>
    <t>eff 1/1/25 for</t>
  </si>
  <si>
    <t>1st $176,100</t>
  </si>
  <si>
    <t>eff 01-01-25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</si>
</sst>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10" fontId="2" fillId="0" borderId="1" xfId="0" applyNumberFormat="1" applyFont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64" fontId="2" fillId="2" borderId="1" xfId="0" applyNumberFormat="1" applyFont="1" applyFill="1" applyBorder="1"/>
    <xf numFmtId="3" fontId="8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10" fontId="7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3280F36-EF5E-464D-8055-FFC555578268}" diskRevisions="1" revisionId="421" version="3" protected="1">
  <header guid="{7C4AC368-21EA-4160-BD4C-2BE4AA08408C}" dateTime="2024-12-02T09:28:51" maxSheetId="7" userName="Heather Nayman" r:id="rId3" minRId="413" maxRId="421">
    <sheetIdMap count="6">
      <sheetId val="1"/>
      <sheetId val="2"/>
      <sheetId val="3"/>
      <sheetId val="4"/>
      <sheetId val="5"/>
      <sheetId val="6"/>
    </sheetIdMap>
  </header>
  <header guid="{93280F36-EF5E-464D-8055-FFC555578268}" dateTime="2024-12-02T09:29:40" maxSheetId="7" userName="Heather Nayman" r:id="rId4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6CAAFCE-A0DD-4AD9-B52A-E36348373E8A}" action="delete"/>
  <rcv guid="{D6CAAFCE-A0DD-4AD9-B52A-E36348373E8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" sId="5" numFmtId="19">
    <oc r="A1">
      <v>45292</v>
    </oc>
    <nc r="A1">
      <v>45658</v>
    </nc>
  </rcc>
  <rcc rId="414" sId="5">
    <oc r="F9" t="inlineStr">
      <is>
        <t>eff 1/1/24 for</t>
      </is>
    </oc>
    <nc r="F9" t="inlineStr">
      <is>
        <t>eff 1/1/25 for</t>
      </is>
    </nc>
  </rcc>
  <rcc rId="415" sId="5">
    <oc r="G9" t="inlineStr">
      <is>
        <t>1st $168,600</t>
      </is>
    </oc>
    <nc r="G9" t="inlineStr">
      <is>
        <t>1st $176,100</t>
      </is>
    </nc>
  </rcc>
  <rcc rId="416" sId="5" numFmtId="11">
    <oc r="D16">
      <v>27885.24</v>
    </oc>
    <nc r="D16">
      <v>29762.400000000001</v>
    </nc>
  </rcc>
  <rcc rId="417" sId="5">
    <oc r="F16" t="inlineStr">
      <is>
        <t>eff 01-01-24</t>
      </is>
    </oc>
    <nc r="F16" t="inlineStr">
      <is>
        <t>eff 01-01-25</t>
      </is>
    </nc>
  </rcc>
  <rcc rId="418" sId="5" numFmtId="11">
    <oc r="D17">
      <v>1378.68</v>
    </oc>
    <nc r="D17">
      <v>1389.72</v>
    </nc>
  </rcc>
  <rcc rId="419" sId="5" numFmtId="11">
    <oc r="D18">
      <v>254.52</v>
    </oc>
    <nc r="D18">
      <v>260.27999999999997</v>
    </nc>
  </rcc>
  <rcc rId="420" sId="5">
    <oc r="F17" t="inlineStr">
      <is>
        <t>eff 01-01-24</t>
      </is>
    </oc>
    <nc r="F17" t="inlineStr">
      <is>
        <t>eff 01-01-25</t>
      </is>
    </nc>
  </rcc>
  <rcc rId="421" sId="5">
    <oc r="F18" t="inlineStr">
      <is>
        <t>eff 01-01-24</t>
      </is>
    </oc>
    <nc r="F18" t="inlineStr">
      <is>
        <t>eff 01-01-25</t>
      </is>
    </nc>
  </rcc>
  <rcv guid="{D6CAAFCE-A0DD-4AD9-B52A-E36348373E8A}" action="delete"/>
  <rcv guid="{D6CAAFCE-A0DD-4AD9-B52A-E36348373E8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3FDA-DB6D-4501-8B99-86953C146841}">
  <dimension ref="A1:H37"/>
  <sheetViews>
    <sheetView topLeftCell="A25" zoomScaleNormal="100" workbookViewId="0">
      <selection activeCell="B37" sqref="B37"/>
    </sheetView>
  </sheetViews>
  <sheetFormatPr defaultColWidth="9.08984375" defaultRowHeight="14" x14ac:dyDescent="0.3"/>
  <cols>
    <col min="1" max="1" width="9.08984375" style="1"/>
    <col min="2" max="2" width="34.6328125" style="1" bestFit="1" customWidth="1"/>
    <col min="3" max="3" width="12.7265625" style="2" customWidth="1"/>
    <col min="4" max="4" width="12.36328125" style="3" bestFit="1" customWidth="1"/>
    <col min="5" max="5" width="3.26953125" style="2" customWidth="1"/>
    <col min="6" max="6" width="13.7265625" style="2" bestFit="1" customWidth="1"/>
    <col min="7" max="7" width="10.6328125" style="1" bestFit="1" customWidth="1"/>
    <col min="8" max="16384" width="9.08984375" style="2"/>
  </cols>
  <sheetData>
    <row r="1" spans="1:8" x14ac:dyDescent="0.3">
      <c r="A1" s="8" t="s">
        <v>0</v>
      </c>
      <c r="B1" s="15"/>
      <c r="C1" s="14">
        <v>0</v>
      </c>
      <c r="D1" s="12"/>
    </row>
    <row r="3" spans="1:8" x14ac:dyDescent="0.3">
      <c r="B3" s="9" t="s">
        <v>1</v>
      </c>
      <c r="C3" s="4"/>
    </row>
    <row r="4" spans="1:8" x14ac:dyDescent="0.3">
      <c r="B4" s="1" t="s">
        <v>2</v>
      </c>
      <c r="C4" s="5">
        <v>6.2E-2</v>
      </c>
      <c r="D4" s="6">
        <f>C1*C4</f>
        <v>0</v>
      </c>
    </row>
    <row r="5" spans="1:8" x14ac:dyDescent="0.3">
      <c r="B5" s="1" t="s">
        <v>3</v>
      </c>
      <c r="C5" s="5">
        <v>1.4500000000000001E-2</v>
      </c>
      <c r="D5" s="6">
        <f>C1*C5</f>
        <v>0</v>
      </c>
    </row>
    <row r="6" spans="1:8" ht="14.25" customHeight="1" x14ac:dyDescent="0.3">
      <c r="B6" s="1" t="s">
        <v>4</v>
      </c>
      <c r="C6" s="5">
        <v>6.3E-2</v>
      </c>
      <c r="D6" s="6">
        <f>C1*C6</f>
        <v>0</v>
      </c>
    </row>
    <row r="7" spans="1:8" ht="21.75" customHeight="1" x14ac:dyDescent="0.3">
      <c r="B7" s="1" t="s">
        <v>5</v>
      </c>
      <c r="C7" s="5">
        <v>0.01</v>
      </c>
      <c r="D7" s="6">
        <f>C1*C7</f>
        <v>0</v>
      </c>
      <c r="F7" s="18" t="s">
        <v>24</v>
      </c>
      <c r="G7" s="17"/>
      <c r="H7" s="16"/>
    </row>
    <row r="8" spans="1:8" x14ac:dyDescent="0.3">
      <c r="B8" s="1" t="s">
        <v>27</v>
      </c>
      <c r="C8" s="5">
        <v>0.2984</v>
      </c>
      <c r="D8" s="6">
        <f>C1*C8</f>
        <v>0</v>
      </c>
      <c r="F8" s="21" t="s">
        <v>28</v>
      </c>
    </row>
    <row r="9" spans="1:8" x14ac:dyDescent="0.3">
      <c r="B9" s="1" t="s">
        <v>12</v>
      </c>
      <c r="C9" s="5" t="s">
        <v>12</v>
      </c>
      <c r="D9" s="6" t="s">
        <v>12</v>
      </c>
    </row>
    <row r="10" spans="1:8" x14ac:dyDescent="0.3">
      <c r="B10" s="1" t="s">
        <v>13</v>
      </c>
      <c r="C10" s="4" t="s">
        <v>12</v>
      </c>
    </row>
    <row r="11" spans="1:8" x14ac:dyDescent="0.3">
      <c r="C11" s="2" t="s">
        <v>6</v>
      </c>
      <c r="D11" s="6">
        <v>16190.28</v>
      </c>
      <c r="F11" s="13" t="s">
        <v>25</v>
      </c>
    </row>
    <row r="12" spans="1:8" x14ac:dyDescent="0.3">
      <c r="C12" s="2" t="s">
        <v>7</v>
      </c>
      <c r="D12" s="6">
        <v>933.24</v>
      </c>
      <c r="F12" s="13" t="s">
        <v>25</v>
      </c>
    </row>
    <row r="13" spans="1:8" x14ac:dyDescent="0.3">
      <c r="C13" s="2" t="s">
        <v>8</v>
      </c>
      <c r="D13" s="7">
        <v>173.4</v>
      </c>
      <c r="F13" s="13" t="s">
        <v>23</v>
      </c>
    </row>
    <row r="16" spans="1:8" x14ac:dyDescent="0.3">
      <c r="B16" s="10" t="s">
        <v>9</v>
      </c>
      <c r="D16" s="7">
        <f>SUM(D4:D15)</f>
        <v>17296.920000000002</v>
      </c>
      <c r="E16" s="2" t="s">
        <v>10</v>
      </c>
      <c r="F16" s="11" t="e">
        <f>D16/C1</f>
        <v>#DIV/0!</v>
      </c>
      <c r="G16" s="1" t="s">
        <v>11</v>
      </c>
    </row>
    <row r="22" spans="2:7" x14ac:dyDescent="0.3">
      <c r="B22" s="34" t="s">
        <v>14</v>
      </c>
      <c r="C22" s="34"/>
      <c r="D22" s="34"/>
      <c r="E22" s="34"/>
      <c r="F22" s="34"/>
      <c r="G22"/>
    </row>
    <row r="23" spans="2:7" x14ac:dyDescent="0.3">
      <c r="B23"/>
      <c r="C23"/>
      <c r="D23"/>
      <c r="E23"/>
      <c r="F23"/>
      <c r="G23"/>
    </row>
    <row r="24" spans="2:7" x14ac:dyDescent="0.3">
      <c r="B24" s="33" t="s">
        <v>15</v>
      </c>
      <c r="C24" s="33"/>
      <c r="D24" s="33"/>
      <c r="E24" s="33"/>
      <c r="F24" s="33"/>
      <c r="G24"/>
    </row>
    <row r="25" spans="2:7" x14ac:dyDescent="0.3">
      <c r="B25" s="33" t="s">
        <v>16</v>
      </c>
      <c r="C25" s="33"/>
      <c r="D25" s="33"/>
      <c r="E25" s="33"/>
      <c r="F25" s="33"/>
      <c r="G25" s="33"/>
    </row>
    <row r="26" spans="2:7" x14ac:dyDescent="0.3">
      <c r="B26" s="33" t="s">
        <v>17</v>
      </c>
      <c r="C26" s="33"/>
      <c r="D26" s="33"/>
      <c r="E26" s="33"/>
      <c r="F26" s="33"/>
      <c r="G26"/>
    </row>
    <row r="27" spans="2:7" x14ac:dyDescent="0.3">
      <c r="B27" s="33" t="s">
        <v>22</v>
      </c>
      <c r="C27" s="33"/>
      <c r="D27" s="33"/>
      <c r="E27" s="33"/>
      <c r="F27" s="33"/>
      <c r="G27"/>
    </row>
    <row r="28" spans="2:7" x14ac:dyDescent="0.3">
      <c r="B28"/>
      <c r="C28"/>
      <c r="D28"/>
      <c r="E28"/>
      <c r="F28"/>
      <c r="G28"/>
    </row>
    <row r="29" spans="2:7" x14ac:dyDescent="0.3">
      <c r="B29"/>
      <c r="C29"/>
      <c r="D29"/>
      <c r="E29"/>
      <c r="F29"/>
      <c r="G29"/>
    </row>
    <row r="30" spans="2:7" x14ac:dyDescent="0.3">
      <c r="B30" s="34" t="s">
        <v>18</v>
      </c>
      <c r="C30" s="34"/>
      <c r="D30" s="34"/>
      <c r="E30" s="34"/>
      <c r="F30" s="34"/>
      <c r="G30"/>
    </row>
    <row r="31" spans="2:7" x14ac:dyDescent="0.3">
      <c r="B31"/>
      <c r="C31"/>
      <c r="D31"/>
      <c r="E31"/>
      <c r="F31"/>
      <c r="G31"/>
    </row>
    <row r="32" spans="2:7" x14ac:dyDescent="0.3">
      <c r="B32" s="33" t="s">
        <v>19</v>
      </c>
      <c r="C32" s="33"/>
      <c r="D32" s="33"/>
      <c r="E32" s="33"/>
      <c r="F32" s="33"/>
      <c r="G32"/>
    </row>
    <row r="33" spans="2:7" x14ac:dyDescent="0.3">
      <c r="B33" s="33" t="s">
        <v>20</v>
      </c>
      <c r="C33" s="33"/>
      <c r="D33" s="33"/>
      <c r="E33" s="33"/>
      <c r="F33" s="33"/>
      <c r="G33"/>
    </row>
    <row r="34" spans="2:7" x14ac:dyDescent="0.3">
      <c r="B34" s="33" t="s">
        <v>21</v>
      </c>
      <c r="C34" s="33"/>
      <c r="D34" s="33"/>
      <c r="E34" s="33"/>
      <c r="F34" s="33"/>
      <c r="G34"/>
    </row>
    <row r="37" spans="2:7" x14ac:dyDescent="0.3">
      <c r="B37" s="1" t="s">
        <v>31</v>
      </c>
    </row>
  </sheetData>
  <customSheetViews>
    <customSheetView guid="{D6CAAFCE-A0DD-4AD9-B52A-E36348373E8A}" topLeftCell="A25">
      <selection activeCell="B37" sqref="B37"/>
      <pageMargins left="0.5" right="0.5" top="1" bottom="1" header="0.5" footer="0.5"/>
      <pageSetup orientation="portrait" r:id="rId1"/>
      <headerFooter alignWithMargins="0">
        <oddHeader>&amp;CClassified - Family Plan&amp;R&amp;D</oddHeader>
        <oddFooter xml:space="preserve">&amp;L </oddFooter>
      </headerFooter>
    </customSheetView>
    <customSheetView guid="{82FB242B-C1A1-441F-98C9-D6C777FACA25}" topLeftCell="A25">
      <selection activeCell="B37" sqref="B37"/>
      <pageMargins left="0.5" right="0.5" top="1" bottom="1" header="0.5" footer="0.5"/>
      <pageSetup orientation="portrait" r:id="rId2"/>
      <headerFooter alignWithMargins="0">
        <oddHeader>&amp;CClassified - Family Plan&amp;R&amp;D</oddHeader>
        <oddFooter xml:space="preserve">&amp;L </oddFooter>
      </headerFooter>
    </customSheetView>
    <customSheetView guid="{D174B73D-8843-4A10-9224-650B94EEF993}" topLeftCell="A25">
      <selection activeCell="B37" sqref="B37"/>
      <pageMargins left="0.5" right="0.5" top="1" bottom="1" header="0.5" footer="0.5"/>
      <pageSetup orientation="portrait" r:id="rId3"/>
      <headerFooter alignWithMargins="0">
        <oddHeader>&amp;CClassified - Family Plan&amp;R&amp;D</oddHeader>
        <oddFooter xml:space="preserve">&amp;L </oddFooter>
      </headerFooter>
    </customSheetView>
    <customSheetView guid="{34448C48-61CD-4A1E-AB61-0D328A7EDB19}" showRuler="0" topLeftCell="A13">
      <selection activeCell="C2" sqref="C2"/>
      <pageMargins left="0.5" right="0.5" top="1" bottom="1" header="0.5" footer="0.5"/>
      <pageSetup orientation="portrait" r:id="rId4"/>
      <headerFooter alignWithMargins="0">
        <oddHeader>&amp;CClassified - Family Plan&amp;R&amp;D</oddHeader>
        <oddFooter xml:space="preserve">&amp;L </oddFooter>
      </headerFooter>
    </customSheetView>
    <customSheetView guid="{DCB151DD-0329-4C5B-A695-D0FD2CE5A09E}" showPageBreaks="1" state="hidden">
      <selection activeCell="B14" sqref="B14"/>
      <pageMargins left="0.5" right="0.5" top="1" bottom="1" header="0.5" footer="0.5"/>
      <pageSetup orientation="portrait" r:id="rId5"/>
      <headerFooter alignWithMargins="0">
        <oddHeader>&amp;CClassified - Family Plan&amp;R&amp;D</oddHeader>
        <oddFooter xml:space="preserve">&amp;L </oddFooter>
      </headerFooter>
    </customSheetView>
    <customSheetView guid="{684714CB-C10A-473F-86CA-A26F1FB49FDE}" showRuler="0">
      <pageMargins left="0.5" right="0.5" top="1" bottom="1" header="0.5" footer="0.5"/>
      <pageSetup orientation="portrait" r:id="rId6"/>
      <headerFooter alignWithMargins="0">
        <oddHeader>&amp;CClassified - Family Plan&amp;R&amp;D</oddHeader>
        <oddFooter xml:space="preserve">&amp;L </oddFooter>
      </headerFooter>
    </customSheetView>
    <customSheetView guid="{1304A516-82A2-47D6-A1D4-E3B4A7416ED6}" showPageBreaks="1" showRuler="0" topLeftCell="A13">
      <selection activeCell="C2" sqref="C2"/>
      <pageMargins left="0.5" right="0.5" top="1" bottom="1" header="0.5" footer="0.5"/>
      <pageSetup orientation="portrait" r:id="rId7"/>
      <headerFooter alignWithMargins="0">
        <oddHeader>&amp;CClassified - Family Plan&amp;R&amp;D</oddHeader>
        <oddFooter xml:space="preserve">&amp;L </oddFooter>
      </headerFooter>
    </customSheetView>
    <customSheetView guid="{7A594FB9-296D-4B94-AFF8-EB03CF352BC5}" topLeftCell="A25">
      <selection activeCell="B37" sqref="B37"/>
      <pageMargins left="0.5" right="0.5" top="1" bottom="1" header="0.5" footer="0.5"/>
      <pageSetup orientation="portrait" r:id="rId8"/>
      <headerFooter alignWithMargins="0">
        <oddHeader>&amp;CClassified - Family Plan&amp;R&amp;D</oddHeader>
        <oddFooter xml:space="preserve">&amp;L </oddFooter>
      </headerFooter>
    </customSheetView>
  </customSheetViews>
  <mergeCells count="9">
    <mergeCell ref="B22:F22"/>
    <mergeCell ref="B24:F24"/>
    <mergeCell ref="B25:G25"/>
    <mergeCell ref="B26:F26"/>
    <mergeCell ref="B33:F33"/>
    <mergeCell ref="B34:F34"/>
    <mergeCell ref="B27:F27"/>
    <mergeCell ref="B30:F30"/>
    <mergeCell ref="B32:F32"/>
  </mergeCells>
  <phoneticPr fontId="0" type="noConversion"/>
  <pageMargins left="0.5" right="0.5" top="1" bottom="1" header="0.5" footer="0.5"/>
  <pageSetup orientation="portrait" r:id="rId9"/>
  <headerFooter alignWithMargins="0">
    <oddHeader>&amp;CClassified - Family Plan&amp;R&amp;D</oddHeader>
    <oddFooter xml:space="preserve">&amp;L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125A2-0E59-4FD5-AE55-A0508C867EBF}">
  <dimension ref="A1:H37"/>
  <sheetViews>
    <sheetView topLeftCell="A16" zoomScaleNormal="100" workbookViewId="0">
      <selection activeCell="B37" sqref="B37"/>
    </sheetView>
  </sheetViews>
  <sheetFormatPr defaultColWidth="9.08984375" defaultRowHeight="14" x14ac:dyDescent="0.3"/>
  <cols>
    <col min="1" max="1" width="9.08984375" style="1"/>
    <col min="2" max="2" width="34.6328125" style="1" bestFit="1" customWidth="1"/>
    <col min="3" max="3" width="12.7265625" style="2" customWidth="1"/>
    <col min="4" max="4" width="12.36328125" style="3" bestFit="1" customWidth="1"/>
    <col min="5" max="5" width="3.26953125" style="2" customWidth="1"/>
    <col min="6" max="6" width="13.7265625" style="2" bestFit="1" customWidth="1"/>
    <col min="7" max="7" width="10.6328125" style="1" bestFit="1" customWidth="1"/>
    <col min="8" max="16384" width="9.08984375" style="2"/>
  </cols>
  <sheetData>
    <row r="1" spans="1:8" x14ac:dyDescent="0.3">
      <c r="A1" s="8" t="s">
        <v>0</v>
      </c>
      <c r="B1" s="15"/>
      <c r="C1" s="14">
        <v>0</v>
      </c>
      <c r="D1" s="12"/>
    </row>
    <row r="3" spans="1:8" x14ac:dyDescent="0.3">
      <c r="B3" s="9" t="s">
        <v>1</v>
      </c>
      <c r="C3" s="4"/>
    </row>
    <row r="4" spans="1:8" x14ac:dyDescent="0.3">
      <c r="B4" s="1" t="s">
        <v>2</v>
      </c>
      <c r="C4" s="5">
        <v>6.2E-2</v>
      </c>
      <c r="D4" s="6">
        <f>C1*C4</f>
        <v>0</v>
      </c>
    </row>
    <row r="5" spans="1:8" x14ac:dyDescent="0.3">
      <c r="B5" s="1" t="s">
        <v>3</v>
      </c>
      <c r="C5" s="5">
        <v>1.4500000000000001E-2</v>
      </c>
      <c r="D5" s="6">
        <f>C1*C5</f>
        <v>0</v>
      </c>
    </row>
    <row r="6" spans="1:8" x14ac:dyDescent="0.3">
      <c r="B6" s="1" t="s">
        <v>4</v>
      </c>
      <c r="C6" s="5">
        <v>4.5400000000000003E-2</v>
      </c>
      <c r="D6" s="6">
        <f>C1*C6</f>
        <v>0</v>
      </c>
    </row>
    <row r="7" spans="1:8" x14ac:dyDescent="0.3">
      <c r="B7" s="1" t="s">
        <v>5</v>
      </c>
      <c r="C7" s="5">
        <v>1.4E-3</v>
      </c>
      <c r="D7" s="6">
        <f>C1*C7</f>
        <v>0</v>
      </c>
      <c r="F7" s="18" t="s">
        <v>33</v>
      </c>
      <c r="G7" s="17"/>
      <c r="H7" s="16"/>
    </row>
    <row r="8" spans="1:8" x14ac:dyDescent="0.3">
      <c r="B8" s="1" t="s">
        <v>27</v>
      </c>
      <c r="C8" s="5">
        <v>0.2752</v>
      </c>
      <c r="D8" s="6">
        <f>C1*C8</f>
        <v>0</v>
      </c>
      <c r="F8" s="22" t="s">
        <v>34</v>
      </c>
    </row>
    <row r="9" spans="1:8" x14ac:dyDescent="0.3">
      <c r="B9" s="1" t="s">
        <v>12</v>
      </c>
      <c r="C9" s="5" t="s">
        <v>12</v>
      </c>
      <c r="D9" s="6" t="s">
        <v>12</v>
      </c>
    </row>
    <row r="10" spans="1:8" x14ac:dyDescent="0.3">
      <c r="B10" s="1" t="s">
        <v>13</v>
      </c>
      <c r="C10" s="4" t="s">
        <v>12</v>
      </c>
    </row>
    <row r="11" spans="1:8" x14ac:dyDescent="0.3">
      <c r="C11" s="2" t="s">
        <v>6</v>
      </c>
      <c r="D11" s="6">
        <v>17850.36</v>
      </c>
      <c r="F11" s="13" t="s">
        <v>30</v>
      </c>
    </row>
    <row r="12" spans="1:8" x14ac:dyDescent="0.3">
      <c r="C12" s="2" t="s">
        <v>7</v>
      </c>
      <c r="D12" s="6">
        <v>1007.88</v>
      </c>
      <c r="F12" s="13" t="s">
        <v>29</v>
      </c>
    </row>
    <row r="13" spans="1:8" x14ac:dyDescent="0.3">
      <c r="C13" s="2" t="s">
        <v>8</v>
      </c>
      <c r="D13" s="7">
        <v>176.88</v>
      </c>
      <c r="F13" s="13" t="s">
        <v>26</v>
      </c>
    </row>
    <row r="16" spans="1:8" x14ac:dyDescent="0.3">
      <c r="B16" s="10" t="s">
        <v>9</v>
      </c>
      <c r="D16" s="7">
        <f>SUM(D4:D15)</f>
        <v>19035.120000000003</v>
      </c>
      <c r="E16" s="2" t="s">
        <v>10</v>
      </c>
      <c r="F16" s="11" t="e">
        <f>D16/C1</f>
        <v>#DIV/0!</v>
      </c>
      <c r="G16" s="1" t="s">
        <v>11</v>
      </c>
    </row>
    <row r="22" spans="2:7" x14ac:dyDescent="0.3">
      <c r="B22" s="20" t="s">
        <v>32</v>
      </c>
      <c r="C22"/>
      <c r="D22"/>
      <c r="E22"/>
      <c r="F22"/>
      <c r="G22"/>
    </row>
    <row r="23" spans="2:7" x14ac:dyDescent="0.3">
      <c r="B23"/>
      <c r="C23"/>
      <c r="D23"/>
      <c r="E23"/>
      <c r="F23"/>
      <c r="G23"/>
    </row>
    <row r="24" spans="2:7" x14ac:dyDescent="0.3">
      <c r="B24" s="19" t="s">
        <v>15</v>
      </c>
      <c r="C24"/>
      <c r="D24"/>
      <c r="E24"/>
      <c r="F24"/>
      <c r="G24"/>
    </row>
    <row r="25" spans="2:7" x14ac:dyDescent="0.3">
      <c r="B25" s="19" t="s">
        <v>16</v>
      </c>
      <c r="C25"/>
      <c r="D25"/>
      <c r="E25"/>
      <c r="F25"/>
      <c r="G25"/>
    </row>
    <row r="26" spans="2:7" x14ac:dyDescent="0.3">
      <c r="B26" s="19" t="s">
        <v>17</v>
      </c>
      <c r="C26"/>
      <c r="D26"/>
      <c r="E26"/>
      <c r="F26"/>
      <c r="G26"/>
    </row>
    <row r="27" spans="2:7" x14ac:dyDescent="0.3">
      <c r="B27" s="19"/>
      <c r="C27"/>
      <c r="D27"/>
      <c r="E27"/>
      <c r="F27"/>
      <c r="G27"/>
    </row>
    <row r="28" spans="2:7" x14ac:dyDescent="0.3">
      <c r="B28"/>
      <c r="C28"/>
      <c r="D28"/>
      <c r="E28"/>
      <c r="F28"/>
      <c r="G28"/>
    </row>
    <row r="29" spans="2:7" x14ac:dyDescent="0.3">
      <c r="B29"/>
      <c r="C29"/>
      <c r="D29"/>
      <c r="E29"/>
      <c r="F29"/>
      <c r="G29"/>
    </row>
    <row r="30" spans="2:7" x14ac:dyDescent="0.3">
      <c r="B30" s="20" t="s">
        <v>18</v>
      </c>
      <c r="C30"/>
      <c r="D30"/>
      <c r="E30"/>
      <c r="F30"/>
      <c r="G30"/>
    </row>
    <row r="31" spans="2:7" x14ac:dyDescent="0.3">
      <c r="B31"/>
      <c r="C31"/>
      <c r="D31"/>
      <c r="E31"/>
      <c r="F31"/>
      <c r="G31"/>
    </row>
    <row r="32" spans="2:7" x14ac:dyDescent="0.3">
      <c r="B32" s="19" t="s">
        <v>19</v>
      </c>
      <c r="C32"/>
      <c r="D32"/>
      <c r="E32"/>
      <c r="F32"/>
      <c r="G32"/>
    </row>
    <row r="33" spans="2:7" x14ac:dyDescent="0.3">
      <c r="B33" s="19" t="s">
        <v>20</v>
      </c>
      <c r="C33"/>
      <c r="D33"/>
      <c r="E33"/>
      <c r="F33"/>
      <c r="G33"/>
    </row>
    <row r="34" spans="2:7" x14ac:dyDescent="0.3">
      <c r="B34" s="19" t="s">
        <v>21</v>
      </c>
      <c r="C34"/>
      <c r="D34"/>
      <c r="E34"/>
      <c r="F34"/>
      <c r="G34"/>
    </row>
    <row r="37" spans="2:7" x14ac:dyDescent="0.3">
      <c r="B37" s="19" t="s">
        <v>31</v>
      </c>
    </row>
  </sheetData>
  <customSheetViews>
    <customSheetView guid="{D6CAAFCE-A0DD-4AD9-B52A-E36348373E8A}" topLeftCell="A16">
      <selection activeCell="B37" sqref="B37"/>
      <pageMargins left="0.5" right="0.5" top="1" bottom="1" header="0.5" footer="0.5"/>
      <pageSetup orientation="portrait" r:id="rId1"/>
      <headerFooter alignWithMargins="0">
        <oddHeader>&amp;L&amp;D&amp;CFamily Plan for Classified&amp;Rrates eff pp6/20/10</oddHeader>
      </headerFooter>
    </customSheetView>
    <customSheetView guid="{82FB242B-C1A1-441F-98C9-D6C777FACA25}" topLeftCell="A16">
      <selection activeCell="B37" sqref="B37"/>
      <pageMargins left="0.5" right="0.5" top="1" bottom="1" header="0.5" footer="0.5"/>
      <pageSetup orientation="portrait" r:id="rId2"/>
      <headerFooter alignWithMargins="0">
        <oddHeader>&amp;L&amp;D&amp;CFamily Plan for Classified&amp;Rrates eff pp6/20/10</oddHeader>
      </headerFooter>
    </customSheetView>
    <customSheetView guid="{D174B73D-8843-4A10-9224-650B94EEF993}" topLeftCell="A16">
      <selection activeCell="B37" sqref="B37"/>
      <pageMargins left="0.5" right="0.5" top="1" bottom="1" header="0.5" footer="0.5"/>
      <pageSetup orientation="portrait" r:id="rId3"/>
      <headerFooter alignWithMargins="0">
        <oddHeader>&amp;L&amp;D&amp;CFamily Plan for Classified&amp;Rrates eff pp6/20/10</oddHeader>
      </headerFooter>
    </customSheetView>
    <customSheetView guid="{34448C48-61CD-4A1E-AB61-0D328A7EDB19}" showRuler="0" topLeftCell="A3">
      <selection activeCell="F14" sqref="F14"/>
      <pageMargins left="0.5" right="0.5" top="1" bottom="1" header="0.5" footer="0.5"/>
      <pageSetup orientation="portrait" r:id="rId4"/>
      <headerFooter alignWithMargins="0">
        <oddHeader>&amp;L&amp;D&amp;CFamily Plan for Classified&amp;Rrates eff pp12-20-2009</oddHeader>
      </headerFooter>
    </customSheetView>
    <customSheetView guid="{DCB151DD-0329-4C5B-A695-D0FD2CE5A09E}" showPageBreaks="1" state="hidden">
      <pageMargins left="0.5" right="0.5" top="1" bottom="1" header="0.5" footer="0.5"/>
      <pageSetup orientation="portrait" r:id="rId5"/>
      <headerFooter alignWithMargins="0">
        <oddHeader>&amp;L&amp;D&amp;CFamily Plan for Classified&amp;Rrates eff 6/20/10</oddHeader>
      </headerFooter>
    </customSheetView>
    <customSheetView guid="{684714CB-C10A-473F-86CA-A26F1FB49FDE}" showRuler="0">
      <selection activeCell="D16" sqref="D16"/>
      <pageMargins left="0.75" right="0.75" top="1" bottom="1" header="0.5" footer="0.5"/>
      <headerFooter alignWithMargins="0"/>
    </customSheetView>
    <customSheetView guid="{1304A516-82A2-47D6-A1D4-E3B4A7416ED6}" showPageBreaks="1" showRuler="0" topLeftCell="A3">
      <selection activeCell="F14" sqref="F14"/>
      <pageMargins left="0.5" right="0.5" top="1" bottom="1" header="0.5" footer="0.5"/>
      <pageSetup orientation="portrait" r:id="rId6"/>
      <headerFooter alignWithMargins="0">
        <oddHeader>&amp;L&amp;D&amp;CFamily Plan for Classified&amp;Rrates eff pp12-20-2009</oddHeader>
      </headerFooter>
    </customSheetView>
    <customSheetView guid="{7A594FB9-296D-4B94-AFF8-EB03CF352BC5}" topLeftCell="A16">
      <selection activeCell="B37" sqref="B37"/>
      <pageMargins left="0.5" right="0.5" top="1" bottom="1" header="0.5" footer="0.5"/>
      <pageSetup orientation="portrait" r:id="rId7"/>
      <headerFooter alignWithMargins="0">
        <oddHeader>&amp;L&amp;D&amp;CFamily Plan for Classified&amp;Rrates eff pp6/20/10</oddHeader>
      </headerFooter>
    </customSheetView>
  </customSheetViews>
  <phoneticPr fontId="0" type="noConversion"/>
  <pageMargins left="0.5" right="0.5" top="1" bottom="1" header="0.5" footer="0.5"/>
  <pageSetup orientation="portrait" r:id="rId8"/>
  <headerFooter alignWithMargins="0">
    <oddHeader>&amp;L&amp;D&amp;CFamily Plan for Classified&amp;Rrates eff pp6/20/10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9D78-15BD-44C7-B1E0-58F5EA8FF16A}">
  <sheetPr>
    <pageSetUpPr autoPageBreaks="0"/>
  </sheetPr>
  <dimension ref="A1:H37"/>
  <sheetViews>
    <sheetView zoomScaleNormal="100" workbookViewId="0">
      <selection activeCell="D8" sqref="D8"/>
    </sheetView>
  </sheetViews>
  <sheetFormatPr defaultColWidth="9.08984375" defaultRowHeight="14" x14ac:dyDescent="0.3"/>
  <cols>
    <col min="1" max="1" width="9.08984375" style="1"/>
    <col min="2" max="2" width="34.6328125" style="1" bestFit="1" customWidth="1"/>
    <col min="3" max="3" width="12.7265625" style="2" customWidth="1"/>
    <col min="4" max="4" width="12.36328125" style="3" bestFit="1" customWidth="1"/>
    <col min="5" max="5" width="3.26953125" style="2" customWidth="1"/>
    <col min="6" max="6" width="13.7265625" style="2" bestFit="1" customWidth="1"/>
    <col min="7" max="7" width="10.6328125" style="1" bestFit="1" customWidth="1"/>
    <col min="8" max="16384" width="9.08984375" style="2"/>
  </cols>
  <sheetData>
    <row r="1" spans="1:8" x14ac:dyDescent="0.3">
      <c r="A1" s="8" t="s">
        <v>0</v>
      </c>
      <c r="B1" s="15"/>
      <c r="C1" s="14">
        <v>0</v>
      </c>
      <c r="D1" s="12"/>
    </row>
    <row r="3" spans="1:8" x14ac:dyDescent="0.3">
      <c r="B3" s="9" t="s">
        <v>1</v>
      </c>
      <c r="C3" s="4"/>
    </row>
    <row r="4" spans="1:8" x14ac:dyDescent="0.3">
      <c r="B4" s="1" t="s">
        <v>2</v>
      </c>
      <c r="C4" s="5">
        <v>6.2E-2</v>
      </c>
      <c r="D4" s="6">
        <f>C1*C4</f>
        <v>0</v>
      </c>
    </row>
    <row r="5" spans="1:8" x14ac:dyDescent="0.3">
      <c r="B5" s="1" t="s">
        <v>3</v>
      </c>
      <c r="C5" s="5">
        <v>1.4500000000000001E-2</v>
      </c>
      <c r="D5" s="6">
        <f>C1*C5</f>
        <v>0</v>
      </c>
    </row>
    <row r="6" spans="1:8" x14ac:dyDescent="0.3">
      <c r="B6" s="1" t="s">
        <v>4</v>
      </c>
      <c r="C6" s="5">
        <v>6.3E-2</v>
      </c>
      <c r="D6" s="6">
        <f>C1*C6</f>
        <v>0</v>
      </c>
    </row>
    <row r="7" spans="1:8" ht="21" x14ac:dyDescent="0.3">
      <c r="B7" s="1" t="s">
        <v>5</v>
      </c>
      <c r="C7" s="5">
        <v>0.01</v>
      </c>
      <c r="D7" s="6">
        <f>C1*C7</f>
        <v>0</v>
      </c>
      <c r="F7" s="18" t="s">
        <v>24</v>
      </c>
      <c r="G7" s="17"/>
      <c r="H7" s="16"/>
    </row>
    <row r="8" spans="1:8" x14ac:dyDescent="0.3">
      <c r="B8" s="1" t="s">
        <v>27</v>
      </c>
      <c r="C8" s="5">
        <v>0.2752</v>
      </c>
      <c r="D8" s="6">
        <f>C1*C8</f>
        <v>0</v>
      </c>
      <c r="F8" s="21"/>
    </row>
    <row r="9" spans="1:8" x14ac:dyDescent="0.3">
      <c r="B9" s="1" t="s">
        <v>12</v>
      </c>
      <c r="C9" s="5" t="s">
        <v>12</v>
      </c>
      <c r="D9" s="6" t="s">
        <v>12</v>
      </c>
    </row>
    <row r="10" spans="1:8" x14ac:dyDescent="0.3">
      <c r="B10" s="1" t="s">
        <v>13</v>
      </c>
      <c r="C10" s="4" t="s">
        <v>12</v>
      </c>
    </row>
    <row r="11" spans="1:8" x14ac:dyDescent="0.3">
      <c r="C11" s="2" t="s">
        <v>6</v>
      </c>
      <c r="D11" s="6">
        <v>17850.36</v>
      </c>
      <c r="F11" s="13" t="s">
        <v>30</v>
      </c>
    </row>
    <row r="12" spans="1:8" x14ac:dyDescent="0.3">
      <c r="C12" s="2" t="s">
        <v>7</v>
      </c>
      <c r="D12" s="6">
        <v>1007.88</v>
      </c>
      <c r="F12" s="13" t="s">
        <v>29</v>
      </c>
    </row>
    <row r="13" spans="1:8" x14ac:dyDescent="0.3">
      <c r="C13" s="2" t="s">
        <v>8</v>
      </c>
      <c r="D13" s="7">
        <v>176.88</v>
      </c>
      <c r="F13" s="13" t="s">
        <v>26</v>
      </c>
    </row>
    <row r="16" spans="1:8" x14ac:dyDescent="0.3">
      <c r="B16" s="10" t="s">
        <v>9</v>
      </c>
      <c r="D16" s="7">
        <f>SUM(D4:D15)</f>
        <v>19035.120000000003</v>
      </c>
      <c r="E16" s="2" t="s">
        <v>10</v>
      </c>
      <c r="F16" s="11" t="e">
        <f>D16/C1</f>
        <v>#DIV/0!</v>
      </c>
      <c r="G16" s="1" t="s">
        <v>11</v>
      </c>
    </row>
    <row r="22" spans="2:7" x14ac:dyDescent="0.3">
      <c r="B22" s="20" t="s">
        <v>14</v>
      </c>
      <c r="C22"/>
      <c r="D22"/>
      <c r="E22"/>
      <c r="F22"/>
      <c r="G22"/>
    </row>
    <row r="23" spans="2:7" x14ac:dyDescent="0.3">
      <c r="B23"/>
      <c r="C23"/>
      <c r="D23"/>
      <c r="E23"/>
      <c r="F23"/>
      <c r="G23"/>
    </row>
    <row r="24" spans="2:7" x14ac:dyDescent="0.3">
      <c r="B24" s="19" t="s">
        <v>15</v>
      </c>
      <c r="C24"/>
      <c r="D24"/>
      <c r="E24"/>
      <c r="F24"/>
      <c r="G24"/>
    </row>
    <row r="25" spans="2:7" x14ac:dyDescent="0.3">
      <c r="B25" s="19" t="s">
        <v>16</v>
      </c>
      <c r="C25"/>
      <c r="D25"/>
      <c r="E25"/>
      <c r="F25"/>
      <c r="G25"/>
    </row>
    <row r="26" spans="2:7" x14ac:dyDescent="0.3">
      <c r="B26" s="19" t="s">
        <v>17</v>
      </c>
      <c r="C26"/>
      <c r="D26"/>
      <c r="E26"/>
      <c r="F26"/>
      <c r="G26"/>
    </row>
    <row r="27" spans="2:7" x14ac:dyDescent="0.3">
      <c r="B27" s="19" t="s">
        <v>22</v>
      </c>
      <c r="C27"/>
      <c r="D27"/>
      <c r="E27"/>
      <c r="F27"/>
      <c r="G27"/>
    </row>
    <row r="28" spans="2:7" x14ac:dyDescent="0.3">
      <c r="B28"/>
      <c r="C28"/>
      <c r="D28"/>
      <c r="E28"/>
      <c r="F28"/>
      <c r="G28"/>
    </row>
    <row r="29" spans="2:7" x14ac:dyDescent="0.3">
      <c r="B29"/>
      <c r="C29"/>
      <c r="D29"/>
      <c r="E29"/>
      <c r="F29"/>
      <c r="G29"/>
    </row>
    <row r="30" spans="2:7" x14ac:dyDescent="0.3">
      <c r="B30" s="20" t="s">
        <v>18</v>
      </c>
      <c r="C30"/>
      <c r="D30"/>
      <c r="E30"/>
      <c r="F30"/>
      <c r="G30"/>
    </row>
    <row r="31" spans="2:7" x14ac:dyDescent="0.3">
      <c r="B31"/>
      <c r="C31"/>
      <c r="D31"/>
      <c r="E31"/>
      <c r="F31"/>
      <c r="G31"/>
    </row>
    <row r="32" spans="2:7" x14ac:dyDescent="0.3">
      <c r="B32" s="19" t="s">
        <v>19</v>
      </c>
      <c r="C32"/>
      <c r="D32"/>
      <c r="E32"/>
      <c r="F32"/>
      <c r="G32"/>
    </row>
    <row r="33" spans="2:7" x14ac:dyDescent="0.3">
      <c r="B33" s="19" t="s">
        <v>20</v>
      </c>
      <c r="C33"/>
      <c r="D33"/>
      <c r="E33"/>
      <c r="F33"/>
      <c r="G33"/>
    </row>
    <row r="34" spans="2:7" x14ac:dyDescent="0.3">
      <c r="B34" s="19" t="s">
        <v>21</v>
      </c>
      <c r="C34"/>
      <c r="D34"/>
      <c r="E34"/>
      <c r="F34"/>
      <c r="G34"/>
    </row>
    <row r="37" spans="2:7" x14ac:dyDescent="0.3">
      <c r="B37" s="19" t="s">
        <v>31</v>
      </c>
    </row>
  </sheetData>
  <customSheetViews>
    <customSheetView guid="{D6CAAFCE-A0DD-4AD9-B52A-E36348373E8A}" state="hidden">
      <selection activeCell="D8" sqref="D8"/>
      <pageMargins left="0.75" right="0.75" top="1" bottom="1" header="0.5" footer="0.5"/>
      <headerFooter alignWithMargins="0"/>
    </customSheetView>
    <customSheetView guid="{82FB242B-C1A1-441F-98C9-D6C777FACA25}" state="hidden">
      <selection activeCell="D8" sqref="D8"/>
      <pageMargins left="0.75" right="0.75" top="1" bottom="1" header="0.5" footer="0.5"/>
      <headerFooter alignWithMargins="0"/>
    </customSheetView>
    <customSheetView guid="{D174B73D-8843-4A10-9224-650B94EEF993}" state="hidden">
      <selection activeCell="D8" sqref="D8"/>
      <pageMargins left="0.75" right="0.75" top="1" bottom="1" header="0.5" footer="0.5"/>
      <headerFooter alignWithMargins="0"/>
    </customSheetView>
    <customSheetView guid="{34448C48-61CD-4A1E-AB61-0D328A7EDB19}" showRuler="0">
      <pageMargins left="0.75" right="0.75" top="1" bottom="1" header="0.5" footer="0.5"/>
      <headerFooter alignWithMargins="0"/>
    </customSheetView>
    <customSheetView guid="{DCB151DD-0329-4C5B-A695-D0FD2CE5A09E}" state="hidden">
      <selection activeCell="B14" sqref="B14"/>
      <pageMargins left="0.75" right="0.75" top="1" bottom="1" header="0.5" footer="0.5"/>
      <pageSetup orientation="portrait" verticalDpi="0" r:id="rId1"/>
      <headerFooter alignWithMargins="0"/>
    </customSheetView>
    <customSheetView guid="{684714CB-C10A-473F-86CA-A26F1FB49FDE}" showRuler="0" topLeftCell="A12">
      <selection activeCell="C26" sqref="C26"/>
      <pageMargins left="0.75" right="0.75" top="1" bottom="1" header="0.5" footer="0.5"/>
      <headerFooter alignWithMargins="0"/>
    </customSheetView>
    <customSheetView guid="{1304A516-82A2-47D6-A1D4-E3B4A7416ED6}" showRuler="0">
      <pageMargins left="0.75" right="0.75" top="1" bottom="1" header="0.5" footer="0.5"/>
      <headerFooter alignWithMargins="0"/>
    </customSheetView>
    <customSheetView guid="{7A594FB9-296D-4B94-AFF8-EB03CF352BC5}" state="hidden">
      <selection activeCell="D8" sqref="D8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484F3-1582-406B-BB6A-389836670A19}">
  <sheetPr>
    <pageSetUpPr autoPageBreaks="0"/>
  </sheetPr>
  <dimension ref="A1:H37"/>
  <sheetViews>
    <sheetView zoomScaleNormal="100" workbookViewId="0">
      <selection sqref="A1:IV37"/>
    </sheetView>
  </sheetViews>
  <sheetFormatPr defaultColWidth="9.08984375" defaultRowHeight="14" x14ac:dyDescent="0.3"/>
  <cols>
    <col min="1" max="1" width="9.08984375" style="1"/>
    <col min="2" max="2" width="34.6328125" style="1" bestFit="1" customWidth="1"/>
    <col min="3" max="3" width="12.7265625" style="2" customWidth="1"/>
    <col min="4" max="4" width="12.36328125" style="3" bestFit="1" customWidth="1"/>
    <col min="5" max="5" width="3.26953125" style="2" customWidth="1"/>
    <col min="6" max="6" width="13.7265625" style="2" bestFit="1" customWidth="1"/>
    <col min="7" max="7" width="10.6328125" style="1" bestFit="1" customWidth="1"/>
    <col min="8" max="16384" width="9.08984375" style="2"/>
  </cols>
  <sheetData>
    <row r="1" spans="1:8" x14ac:dyDescent="0.3">
      <c r="A1" s="8" t="s">
        <v>0</v>
      </c>
      <c r="B1" s="15"/>
      <c r="C1" s="14">
        <v>0</v>
      </c>
      <c r="D1" s="12"/>
    </row>
    <row r="3" spans="1:8" x14ac:dyDescent="0.3">
      <c r="B3" s="9" t="s">
        <v>1</v>
      </c>
      <c r="C3" s="4"/>
    </row>
    <row r="4" spans="1:8" x14ac:dyDescent="0.3">
      <c r="B4" s="1" t="s">
        <v>2</v>
      </c>
      <c r="C4" s="5">
        <v>4.2000000000000003E-2</v>
      </c>
      <c r="D4" s="6">
        <f>C1*C4</f>
        <v>0</v>
      </c>
      <c r="G4" s="22" t="s">
        <v>36</v>
      </c>
    </row>
    <row r="5" spans="1:8" x14ac:dyDescent="0.3">
      <c r="B5" s="1" t="s">
        <v>3</v>
      </c>
      <c r="C5" s="5">
        <v>1.4500000000000001E-2</v>
      </c>
      <c r="D5" s="6">
        <f>C1*C5</f>
        <v>0</v>
      </c>
    </row>
    <row r="6" spans="1:8" x14ac:dyDescent="0.3">
      <c r="B6" s="1" t="s">
        <v>4</v>
      </c>
      <c r="C6" s="5">
        <v>6.3E-2</v>
      </c>
      <c r="D6" s="6">
        <f>C1*C6</f>
        <v>0</v>
      </c>
    </row>
    <row r="7" spans="1:8" ht="21" x14ac:dyDescent="0.3">
      <c r="B7" s="1" t="s">
        <v>5</v>
      </c>
      <c r="C7" s="5">
        <v>0.01</v>
      </c>
      <c r="D7" s="6">
        <f>C1*C7</f>
        <v>0</v>
      </c>
      <c r="F7" s="18" t="s">
        <v>24</v>
      </c>
      <c r="G7" s="17"/>
      <c r="H7" s="16"/>
    </row>
    <row r="8" spans="1:8" x14ac:dyDescent="0.3">
      <c r="B8" s="1" t="s">
        <v>27</v>
      </c>
      <c r="C8" s="5">
        <v>0.2752</v>
      </c>
      <c r="D8" s="6">
        <f>C1*C8</f>
        <v>0</v>
      </c>
      <c r="F8" s="21"/>
    </row>
    <row r="9" spans="1:8" x14ac:dyDescent="0.3">
      <c r="B9" s="1" t="s">
        <v>12</v>
      </c>
      <c r="C9" s="5" t="s">
        <v>12</v>
      </c>
      <c r="D9" s="6" t="s">
        <v>12</v>
      </c>
    </row>
    <row r="10" spans="1:8" x14ac:dyDescent="0.3">
      <c r="B10" s="1" t="s">
        <v>13</v>
      </c>
      <c r="C10" s="4" t="s">
        <v>12</v>
      </c>
    </row>
    <row r="11" spans="1:8" x14ac:dyDescent="0.3">
      <c r="C11" s="2" t="s">
        <v>6</v>
      </c>
      <c r="D11" s="6">
        <v>17850.36</v>
      </c>
      <c r="F11" s="13" t="s">
        <v>30</v>
      </c>
    </row>
    <row r="12" spans="1:8" x14ac:dyDescent="0.3">
      <c r="C12" s="2" t="s">
        <v>7</v>
      </c>
      <c r="D12" s="6">
        <v>977.64</v>
      </c>
      <c r="F12" s="13" t="s">
        <v>35</v>
      </c>
    </row>
    <row r="13" spans="1:8" x14ac:dyDescent="0.3">
      <c r="C13" s="2" t="s">
        <v>8</v>
      </c>
      <c r="D13" s="7">
        <v>176.88</v>
      </c>
      <c r="F13" s="13" t="s">
        <v>26</v>
      </c>
    </row>
    <row r="16" spans="1:8" x14ac:dyDescent="0.3">
      <c r="B16" s="10" t="s">
        <v>9</v>
      </c>
      <c r="D16" s="7">
        <f>SUM(D4:D15)</f>
        <v>19004.88</v>
      </c>
      <c r="E16" s="2" t="s">
        <v>10</v>
      </c>
      <c r="F16" s="11" t="e">
        <f>D16/C1</f>
        <v>#DIV/0!</v>
      </c>
      <c r="G16" s="1" t="s">
        <v>11</v>
      </c>
    </row>
    <row r="22" spans="2:7" x14ac:dyDescent="0.3">
      <c r="B22" s="20" t="s">
        <v>14</v>
      </c>
      <c r="C22"/>
      <c r="D22"/>
      <c r="E22"/>
      <c r="F22"/>
      <c r="G22"/>
    </row>
    <row r="23" spans="2:7" x14ac:dyDescent="0.3">
      <c r="B23"/>
      <c r="C23"/>
      <c r="D23"/>
      <c r="E23"/>
      <c r="F23"/>
      <c r="G23"/>
    </row>
    <row r="24" spans="2:7" x14ac:dyDescent="0.3">
      <c r="B24" s="19" t="s">
        <v>15</v>
      </c>
      <c r="C24"/>
      <c r="D24"/>
      <c r="E24"/>
      <c r="F24"/>
      <c r="G24"/>
    </row>
    <row r="25" spans="2:7" x14ac:dyDescent="0.3">
      <c r="B25" s="19" t="s">
        <v>16</v>
      </c>
      <c r="C25"/>
      <c r="D25"/>
      <c r="E25"/>
      <c r="F25"/>
      <c r="G25"/>
    </row>
    <row r="26" spans="2:7" x14ac:dyDescent="0.3">
      <c r="B26" s="19" t="s">
        <v>17</v>
      </c>
      <c r="C26"/>
      <c r="D26"/>
      <c r="E26"/>
      <c r="F26"/>
      <c r="G26"/>
    </row>
    <row r="27" spans="2:7" x14ac:dyDescent="0.3">
      <c r="B27" s="19" t="s">
        <v>22</v>
      </c>
      <c r="C27"/>
      <c r="D27"/>
      <c r="E27"/>
      <c r="F27"/>
      <c r="G27"/>
    </row>
    <row r="28" spans="2:7" x14ac:dyDescent="0.3">
      <c r="B28"/>
      <c r="C28"/>
      <c r="D28"/>
      <c r="E28"/>
      <c r="F28"/>
      <c r="G28"/>
    </row>
    <row r="29" spans="2:7" x14ac:dyDescent="0.3">
      <c r="B29"/>
      <c r="C29"/>
      <c r="D29"/>
      <c r="E29"/>
      <c r="F29"/>
      <c r="G29"/>
    </row>
    <row r="30" spans="2:7" x14ac:dyDescent="0.3">
      <c r="B30" s="20" t="s">
        <v>18</v>
      </c>
      <c r="C30"/>
      <c r="D30"/>
      <c r="E30"/>
      <c r="F30"/>
      <c r="G30"/>
    </row>
    <row r="31" spans="2:7" x14ac:dyDescent="0.3">
      <c r="B31"/>
      <c r="C31"/>
      <c r="D31"/>
      <c r="E31"/>
      <c r="F31"/>
      <c r="G31"/>
    </row>
    <row r="32" spans="2:7" x14ac:dyDescent="0.3">
      <c r="B32" s="19" t="s">
        <v>19</v>
      </c>
      <c r="C32"/>
      <c r="D32"/>
      <c r="E32"/>
      <c r="F32"/>
      <c r="G32"/>
    </row>
    <row r="33" spans="2:7" x14ac:dyDescent="0.3">
      <c r="B33" s="19" t="s">
        <v>20</v>
      </c>
      <c r="C33"/>
      <c r="D33"/>
      <c r="E33"/>
      <c r="F33"/>
      <c r="G33"/>
    </row>
    <row r="34" spans="2:7" x14ac:dyDescent="0.3">
      <c r="B34" s="19" t="s">
        <v>21</v>
      </c>
      <c r="C34"/>
      <c r="D34"/>
      <c r="E34"/>
      <c r="F34"/>
      <c r="G34"/>
    </row>
    <row r="37" spans="2:7" x14ac:dyDescent="0.3">
      <c r="B37" s="19" t="s">
        <v>31</v>
      </c>
    </row>
  </sheetData>
  <customSheetViews>
    <customSheetView guid="{D6CAAFCE-A0DD-4AD9-B52A-E36348373E8A}" state="hidden">
      <selection sqref="A1:IV37"/>
      <pageMargins left="0.7" right="0.7" top="0.75" bottom="0.75" header="0.3" footer="0.3"/>
    </customSheetView>
    <customSheetView guid="{82FB242B-C1A1-441F-98C9-D6C777FACA25}" state="hidden">
      <selection sqref="A1:IV37"/>
      <pageMargins left="0.7" right="0.7" top="0.75" bottom="0.75" header="0.3" footer="0.3"/>
    </customSheetView>
    <customSheetView guid="{D174B73D-8843-4A10-9224-650B94EEF993}" state="hidden">
      <selection sqref="A1:IV37"/>
      <pageMargins left="0.7" right="0.7" top="0.75" bottom="0.75" header="0.3" footer="0.3"/>
    </customSheetView>
    <customSheetView guid="{34448C48-61CD-4A1E-AB61-0D328A7EDB19}">
      <selection sqref="A1:IV37"/>
      <pageMargins left="0.7" right="0.7" top="0.75" bottom="0.75" header="0.3" footer="0.3"/>
    </customSheetView>
    <customSheetView guid="{DCB151DD-0329-4C5B-A695-D0FD2CE5A09E}" state="hidden">
      <selection activeCell="B14" sqref="B14"/>
      <pageMargins left="0.7" right="0.7" top="0.75" bottom="0.75" header="0.3" footer="0.3"/>
    </customSheetView>
    <customSheetView guid="{1304A516-82A2-47D6-A1D4-E3B4A7416ED6}">
      <selection sqref="A1:IV37"/>
      <pageMargins left="0.7" right="0.7" top="0.75" bottom="0.75" header="0.3" footer="0.3"/>
    </customSheetView>
    <customSheetView guid="{7A594FB9-296D-4B94-AFF8-EB03CF352BC5}" state="hidden">
      <selection sqref="A1:IV3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A50F-78B0-4293-B25E-4BA2CFAD448A}">
  <dimension ref="A1:K42"/>
  <sheetViews>
    <sheetView tabSelected="1" zoomScaleNormal="100" workbookViewId="0">
      <selection activeCell="K18" sqref="K18"/>
    </sheetView>
  </sheetViews>
  <sheetFormatPr defaultRowHeight="12.5" x14ac:dyDescent="0.25"/>
  <cols>
    <col min="1" max="1" width="8.1796875" customWidth="1"/>
    <col min="2" max="2" width="45.90625" customWidth="1"/>
    <col min="3" max="3" width="11" bestFit="1" customWidth="1"/>
    <col min="4" max="4" width="11.26953125" bestFit="1" customWidth="1"/>
    <col min="6" max="6" width="10.36328125" bestFit="1" customWidth="1"/>
    <col min="8" max="8" width="10.7265625" customWidth="1"/>
  </cols>
  <sheetData>
    <row r="1" spans="1:11" x14ac:dyDescent="0.25">
      <c r="A1" s="30">
        <v>45658</v>
      </c>
      <c r="C1" s="31"/>
      <c r="D1" s="32" t="s">
        <v>47</v>
      </c>
      <c r="E1" s="31"/>
      <c r="F1" s="31"/>
      <c r="G1" s="31"/>
    </row>
    <row r="2" spans="1:11" x14ac:dyDescent="0.25">
      <c r="C2" s="31"/>
      <c r="D2" s="31" t="s">
        <v>48</v>
      </c>
      <c r="E2" s="31"/>
      <c r="F2" s="31"/>
      <c r="G2" s="31"/>
    </row>
    <row r="6" spans="1:11" s="2" customFormat="1" ht="14" x14ac:dyDescent="0.3">
      <c r="A6" s="8"/>
      <c r="B6" s="26" t="s">
        <v>39</v>
      </c>
      <c r="C6" s="14">
        <v>0</v>
      </c>
      <c r="D6" s="12"/>
      <c r="G6" s="1"/>
      <c r="I6"/>
      <c r="J6"/>
      <c r="K6"/>
    </row>
    <row r="7" spans="1:11" s="2" customFormat="1" ht="14" x14ac:dyDescent="0.3">
      <c r="A7" s="1"/>
      <c r="B7" s="1"/>
      <c r="D7" s="3"/>
      <c r="G7" s="1"/>
      <c r="I7"/>
      <c r="J7"/>
      <c r="K7"/>
    </row>
    <row r="8" spans="1:11" s="2" customFormat="1" ht="14" x14ac:dyDescent="0.3">
      <c r="A8" s="1"/>
      <c r="B8" s="9" t="s">
        <v>1</v>
      </c>
      <c r="C8" s="4"/>
      <c r="D8" s="3"/>
      <c r="G8" s="1"/>
      <c r="I8"/>
      <c r="J8"/>
      <c r="K8"/>
    </row>
    <row r="9" spans="1:11" s="2" customFormat="1" ht="14" x14ac:dyDescent="0.3">
      <c r="A9" s="1"/>
      <c r="B9" s="1" t="s">
        <v>2</v>
      </c>
      <c r="C9" s="5">
        <v>6.2E-2</v>
      </c>
      <c r="D9" s="6">
        <f>C6*C9</f>
        <v>0</v>
      </c>
      <c r="F9" s="24" t="s">
        <v>49</v>
      </c>
      <c r="G9" s="25" t="s">
        <v>50</v>
      </c>
      <c r="H9" s="22"/>
      <c r="I9"/>
      <c r="J9"/>
      <c r="K9"/>
    </row>
    <row r="10" spans="1:11" s="2" customFormat="1" ht="14" x14ac:dyDescent="0.3">
      <c r="A10" s="1"/>
      <c r="B10" s="1" t="s">
        <v>3</v>
      </c>
      <c r="C10" s="5">
        <v>1.4500000000000001E-2</v>
      </c>
      <c r="D10" s="6">
        <f>C6*C10</f>
        <v>0</v>
      </c>
      <c r="G10" s="1"/>
      <c r="I10"/>
      <c r="J10"/>
      <c r="K10"/>
    </row>
    <row r="11" spans="1:11" s="2" customFormat="1" ht="14" x14ac:dyDescent="0.3">
      <c r="A11" s="1"/>
      <c r="B11" s="1" t="s">
        <v>45</v>
      </c>
      <c r="C11" s="5">
        <v>3.95E-2</v>
      </c>
      <c r="D11" s="6">
        <f>C6*C11</f>
        <v>0</v>
      </c>
      <c r="F11" s="21"/>
      <c r="G11" s="1"/>
      <c r="I11"/>
      <c r="J11"/>
      <c r="K11"/>
    </row>
    <row r="12" spans="1:11" s="2" customFormat="1" ht="14" x14ac:dyDescent="0.3">
      <c r="A12" s="1"/>
      <c r="B12" s="1" t="s">
        <v>46</v>
      </c>
      <c r="C12" s="5">
        <v>8.8999999999999999E-3</v>
      </c>
      <c r="D12" s="6">
        <f>C6*C12</f>
        <v>0</v>
      </c>
      <c r="F12" s="21"/>
      <c r="G12" s="17"/>
      <c r="H12" s="16"/>
      <c r="I12"/>
      <c r="J12"/>
      <c r="K12"/>
    </row>
    <row r="13" spans="1:11" s="2" customFormat="1" ht="14" x14ac:dyDescent="0.3">
      <c r="A13" s="1"/>
      <c r="B13" s="1" t="s">
        <v>44</v>
      </c>
      <c r="C13" s="5">
        <v>0.33040000000000003</v>
      </c>
      <c r="D13" s="6">
        <f>C6*C13</f>
        <v>0</v>
      </c>
      <c r="F13" s="28"/>
      <c r="G13" s="23" t="s">
        <v>12</v>
      </c>
      <c r="I13"/>
      <c r="J13"/>
      <c r="K13"/>
    </row>
    <row r="14" spans="1:11" s="2" customFormat="1" ht="14" x14ac:dyDescent="0.3">
      <c r="A14" s="1"/>
      <c r="B14" s="1" t="s">
        <v>43</v>
      </c>
      <c r="C14" s="5">
        <v>0.01</v>
      </c>
      <c r="D14" s="6">
        <f>C6*C14</f>
        <v>0</v>
      </c>
      <c r="F14" s="21"/>
      <c r="G14" s="1"/>
      <c r="I14"/>
      <c r="J14"/>
      <c r="K14"/>
    </row>
    <row r="15" spans="1:11" s="2" customFormat="1" ht="14" x14ac:dyDescent="0.3">
      <c r="A15" s="1"/>
      <c r="B15" s="1" t="s">
        <v>13</v>
      </c>
      <c r="C15" s="4" t="s">
        <v>12</v>
      </c>
      <c r="D15" s="3"/>
      <c r="G15" s="1"/>
      <c r="I15"/>
      <c r="J15"/>
      <c r="K15"/>
    </row>
    <row r="16" spans="1:11" s="2" customFormat="1" ht="14" x14ac:dyDescent="0.3">
      <c r="A16" s="1"/>
      <c r="B16" s="1" t="s">
        <v>40</v>
      </c>
      <c r="C16" s="2" t="s">
        <v>6</v>
      </c>
      <c r="D16" s="6">
        <v>29762.400000000001</v>
      </c>
      <c r="F16" s="13" t="s">
        <v>51</v>
      </c>
      <c r="G16" s="1"/>
      <c r="I16"/>
      <c r="J16"/>
      <c r="K16"/>
    </row>
    <row r="17" spans="1:11" s="2" customFormat="1" ht="14" x14ac:dyDescent="0.3">
      <c r="A17" s="1"/>
      <c r="B17" s="29" t="s">
        <v>41</v>
      </c>
      <c r="C17" s="2" t="s">
        <v>7</v>
      </c>
      <c r="D17" s="6">
        <v>1389.72</v>
      </c>
      <c r="F17" s="13" t="s">
        <v>51</v>
      </c>
      <c r="G17" s="1"/>
      <c r="I17"/>
      <c r="J17"/>
      <c r="K17"/>
    </row>
    <row r="18" spans="1:11" s="2" customFormat="1" ht="14" x14ac:dyDescent="0.3">
      <c r="A18" s="1"/>
      <c r="B18" s="29" t="s">
        <v>42</v>
      </c>
      <c r="C18" s="2" t="s">
        <v>8</v>
      </c>
      <c r="D18" s="7">
        <v>260.27999999999997</v>
      </c>
      <c r="F18" s="13" t="s">
        <v>51</v>
      </c>
      <c r="G18" s="1"/>
      <c r="I18"/>
      <c r="J18"/>
      <c r="K18"/>
    </row>
    <row r="19" spans="1:11" s="2" customFormat="1" ht="14" x14ac:dyDescent="0.3">
      <c r="A19" s="1"/>
      <c r="B19" s="1"/>
      <c r="D19" s="3"/>
      <c r="G19" s="1"/>
      <c r="I19"/>
      <c r="J19"/>
      <c r="K19"/>
    </row>
    <row r="20" spans="1:11" s="2" customFormat="1" ht="14" x14ac:dyDescent="0.3">
      <c r="A20" s="1"/>
      <c r="B20" s="1"/>
      <c r="D20" s="3"/>
      <c r="G20" s="1"/>
      <c r="I20"/>
      <c r="J20"/>
      <c r="K20"/>
    </row>
    <row r="21" spans="1:11" s="2" customFormat="1" ht="14" x14ac:dyDescent="0.3">
      <c r="A21" s="1"/>
      <c r="B21" s="10" t="s">
        <v>9</v>
      </c>
      <c r="D21" s="7">
        <f>SUM(D9:D20)</f>
        <v>31412.400000000001</v>
      </c>
      <c r="E21" s="27" t="s">
        <v>10</v>
      </c>
      <c r="F21" s="11" t="e">
        <f>D21/C6</f>
        <v>#DIV/0!</v>
      </c>
      <c r="G21" s="1" t="s">
        <v>11</v>
      </c>
      <c r="I21"/>
      <c r="J21"/>
      <c r="K21"/>
    </row>
    <row r="22" spans="1:11" s="2" customFormat="1" ht="14" x14ac:dyDescent="0.3">
      <c r="A22" s="1"/>
      <c r="B22" s="1"/>
      <c r="D22" s="3"/>
      <c r="G22" s="1"/>
      <c r="I22"/>
      <c r="J22"/>
      <c r="K22"/>
    </row>
    <row r="23" spans="1:11" s="2" customFormat="1" ht="14" x14ac:dyDescent="0.3">
      <c r="A23" s="1"/>
      <c r="B23" s="1"/>
      <c r="D23" s="3"/>
      <c r="G23" s="1"/>
      <c r="I23"/>
      <c r="J23"/>
      <c r="K23"/>
    </row>
    <row r="24" spans="1:11" s="2" customFormat="1" ht="14" x14ac:dyDescent="0.3">
      <c r="A24" s="1"/>
      <c r="B24" s="1"/>
      <c r="D24" s="3"/>
      <c r="G24" s="1"/>
      <c r="I24"/>
      <c r="J24"/>
      <c r="K24"/>
    </row>
    <row r="25" spans="1:11" s="2" customFormat="1" ht="14" x14ac:dyDescent="0.3">
      <c r="A25" s="1"/>
      <c r="B25" s="1"/>
      <c r="D25" s="3"/>
      <c r="G25" s="1"/>
      <c r="I25"/>
      <c r="J25"/>
      <c r="K25"/>
    </row>
    <row r="26" spans="1:11" s="2" customFormat="1" ht="14" x14ac:dyDescent="0.3">
      <c r="A26" s="1"/>
      <c r="B26" s="1"/>
      <c r="D26" s="3"/>
      <c r="G26" s="1"/>
      <c r="I26"/>
      <c r="J26"/>
      <c r="K26"/>
    </row>
    <row r="27" spans="1:11" s="2" customFormat="1" ht="14" x14ac:dyDescent="0.3">
      <c r="A27" s="1"/>
      <c r="B27" s="20" t="s">
        <v>38</v>
      </c>
      <c r="C27"/>
      <c r="D27"/>
      <c r="E27"/>
      <c r="F27"/>
      <c r="G27"/>
      <c r="I27"/>
      <c r="J27"/>
      <c r="K27"/>
    </row>
    <row r="28" spans="1:11" s="2" customFormat="1" ht="14" x14ac:dyDescent="0.3">
      <c r="A28" s="1"/>
      <c r="B28"/>
      <c r="C28"/>
      <c r="D28"/>
      <c r="E28"/>
      <c r="F28"/>
      <c r="G28"/>
      <c r="I28"/>
      <c r="J28"/>
      <c r="K28"/>
    </row>
    <row r="29" spans="1:11" s="2" customFormat="1" ht="14" x14ac:dyDescent="0.3">
      <c r="A29" s="1"/>
      <c r="B29" s="19" t="s">
        <v>15</v>
      </c>
      <c r="C29"/>
      <c r="D29"/>
      <c r="E29"/>
      <c r="F29"/>
      <c r="G29"/>
      <c r="I29"/>
      <c r="J29"/>
      <c r="K29"/>
    </row>
    <row r="30" spans="1:11" s="2" customFormat="1" ht="14" x14ac:dyDescent="0.3">
      <c r="A30" s="1"/>
      <c r="B30" s="19" t="s">
        <v>16</v>
      </c>
      <c r="C30"/>
      <c r="D30"/>
      <c r="E30"/>
      <c r="F30"/>
      <c r="G30"/>
      <c r="I30"/>
      <c r="J30"/>
      <c r="K30"/>
    </row>
    <row r="31" spans="1:11" s="2" customFormat="1" ht="14" x14ac:dyDescent="0.3">
      <c r="A31" s="1"/>
      <c r="B31" s="19" t="s">
        <v>17</v>
      </c>
      <c r="C31"/>
      <c r="D31"/>
      <c r="E31"/>
      <c r="F31"/>
      <c r="G31"/>
      <c r="I31"/>
      <c r="J31"/>
      <c r="K31"/>
    </row>
    <row r="32" spans="1:11" s="2" customFormat="1" ht="14" x14ac:dyDescent="0.3">
      <c r="A32" s="1"/>
      <c r="B32" s="19" t="s">
        <v>22</v>
      </c>
      <c r="C32"/>
      <c r="D32"/>
      <c r="E32"/>
      <c r="F32"/>
      <c r="G32"/>
      <c r="I32"/>
      <c r="J32"/>
      <c r="K32"/>
    </row>
    <row r="33" spans="1:11" s="2" customFormat="1" ht="14" x14ac:dyDescent="0.3">
      <c r="A33" s="1"/>
      <c r="B33"/>
      <c r="C33"/>
      <c r="D33"/>
      <c r="E33"/>
      <c r="F33"/>
      <c r="G33"/>
      <c r="I33"/>
      <c r="J33"/>
      <c r="K33"/>
    </row>
    <row r="34" spans="1:11" s="2" customFormat="1" ht="14" x14ac:dyDescent="0.3">
      <c r="A34" s="1"/>
      <c r="B34"/>
      <c r="C34"/>
      <c r="D34"/>
      <c r="E34"/>
      <c r="F34"/>
      <c r="G34"/>
      <c r="I34"/>
      <c r="J34"/>
      <c r="K34"/>
    </row>
    <row r="35" spans="1:11" s="2" customFormat="1" ht="14" x14ac:dyDescent="0.3">
      <c r="A35" s="1"/>
      <c r="B35" s="20" t="s">
        <v>37</v>
      </c>
      <c r="C35"/>
      <c r="D35"/>
      <c r="E35"/>
      <c r="F35"/>
      <c r="G35"/>
      <c r="I35"/>
      <c r="J35"/>
      <c r="K35"/>
    </row>
    <row r="36" spans="1:11" s="2" customFormat="1" ht="14" x14ac:dyDescent="0.3">
      <c r="A36" s="1"/>
      <c r="B36"/>
      <c r="C36"/>
      <c r="D36"/>
      <c r="E36"/>
      <c r="F36"/>
      <c r="G36"/>
      <c r="I36"/>
      <c r="J36"/>
      <c r="K36"/>
    </row>
    <row r="37" spans="1:11" s="2" customFormat="1" ht="14" x14ac:dyDescent="0.3">
      <c r="A37" s="1"/>
      <c r="B37" s="19" t="s">
        <v>19</v>
      </c>
      <c r="C37"/>
      <c r="D37"/>
      <c r="E37"/>
      <c r="F37"/>
      <c r="G37"/>
      <c r="I37"/>
      <c r="J37"/>
      <c r="K37"/>
    </row>
    <row r="38" spans="1:11" s="2" customFormat="1" ht="14" x14ac:dyDescent="0.3">
      <c r="A38" s="1"/>
      <c r="B38" s="19" t="s">
        <v>20</v>
      </c>
      <c r="C38"/>
      <c r="D38"/>
      <c r="E38"/>
      <c r="F38"/>
      <c r="G38"/>
      <c r="I38"/>
      <c r="J38"/>
      <c r="K38"/>
    </row>
    <row r="39" spans="1:11" s="2" customFormat="1" ht="14" x14ac:dyDescent="0.3">
      <c r="A39" s="1"/>
      <c r="B39" s="19" t="s">
        <v>21</v>
      </c>
      <c r="C39"/>
      <c r="D39"/>
      <c r="E39"/>
      <c r="F39"/>
      <c r="G39"/>
      <c r="I39"/>
      <c r="J39"/>
      <c r="K39"/>
    </row>
    <row r="40" spans="1:11" s="2" customFormat="1" ht="14" x14ac:dyDescent="0.3">
      <c r="A40" s="1"/>
      <c r="B40" s="1"/>
      <c r="D40" s="3"/>
      <c r="G40" s="1"/>
      <c r="I40"/>
      <c r="J40"/>
      <c r="K40"/>
    </row>
    <row r="41" spans="1:11" s="2" customFormat="1" ht="14" x14ac:dyDescent="0.3">
      <c r="A41" s="1"/>
      <c r="B41" s="1"/>
      <c r="D41" s="3"/>
      <c r="G41" s="1"/>
      <c r="I41"/>
      <c r="J41"/>
      <c r="K41"/>
    </row>
    <row r="42" spans="1:11" s="2" customFormat="1" ht="14" x14ac:dyDescent="0.3">
      <c r="A42" s="1"/>
      <c r="B42" s="19"/>
      <c r="D42" s="3"/>
      <c r="G42" s="1"/>
      <c r="I42"/>
      <c r="J42"/>
      <c r="K42"/>
    </row>
  </sheetData>
  <customSheetViews>
    <customSheetView guid="{D6CAAFCE-A0DD-4AD9-B52A-E36348373E8A}" showPageBreaks="1">
      <selection activeCell="K18" sqref="K18"/>
      <pageMargins left="0.25" right="0.25" top="0.75" bottom="0.75" header="0.3" footer="0.3"/>
      <printOptions headings="1"/>
      <pageSetup orientation="landscape" r:id="rId1"/>
    </customSheetView>
    <customSheetView guid="{82FB242B-C1A1-441F-98C9-D6C777FACA25}" showPageBreaks="1" topLeftCell="B1">
      <selection activeCell="F13" sqref="F13"/>
      <pageMargins left="0.25" right="0.25" top="0.75" bottom="0.75" header="0.3" footer="0.3"/>
      <pageSetup orientation="landscape" r:id="rId2"/>
      <headerFooter>
        <oddHeader>&amp;L6/29/14&amp;CClassified Family Plan</oddHeader>
      </headerFooter>
    </customSheetView>
    <customSheetView guid="{D174B73D-8843-4A10-9224-650B94EEF993}" showPageBreaks="1" topLeftCell="B1">
      <selection activeCell="F12" sqref="F12"/>
      <pageMargins left="0.25" right="0.25" top="0.75" bottom="0.75" header="0.3" footer="0.3"/>
      <pageSetup orientation="landscape" r:id="rId3"/>
      <headerFooter>
        <oddHeader>&amp;LJan 2014&amp;CClassified Family Plan</oddHeader>
      </headerFooter>
    </customSheetView>
    <customSheetView guid="{34448C48-61CD-4A1E-AB61-0D328A7EDB19}" showPageBreaks="1" view="pageLayout" topLeftCell="B4">
      <selection activeCell="F8" sqref="F8"/>
      <pageMargins left="0.25" right="0.25" top="0.75" bottom="0.75" header="0.3" footer="0.3"/>
      <pageSetup orientation="landscape" r:id="rId4"/>
      <headerFooter>
        <oddHeader>&amp;LJuly 2012&amp;CClassified Family Plan</oddHeader>
      </headerFooter>
    </customSheetView>
    <customSheetView guid="{DCB151DD-0329-4C5B-A695-D0FD2CE5A09E}" showPageBreaks="1" view="pageLayout">
      <selection activeCell="B5" sqref="B5"/>
      <pageMargins left="0.7" right="0.7" top="0.75" bottom="0.75" header="0.3" footer="0.3"/>
      <pageSetup orientation="landscape" verticalDpi="0" r:id="rId5"/>
      <headerFooter>
        <oddHeader>&amp;CFamily Plan for Classified</oddHeader>
      </headerFooter>
    </customSheetView>
    <customSheetView guid="{1304A516-82A2-47D6-A1D4-E3B4A7416ED6}" showPageBreaks="1" view="pageLayout">
      <selection activeCell="C8" sqref="C8"/>
      <pageMargins left="0.25" right="0.25" top="0.75" bottom="0.75" header="0.3" footer="0.3"/>
      <pageSetup orientation="landscape" r:id="rId6"/>
      <headerFooter>
        <oddHeader>&amp;LJanuary 2013&amp;CClassified Family Plan</oddHeader>
      </headerFooter>
    </customSheetView>
    <customSheetView guid="{7A594FB9-296D-4B94-AFF8-EB03CF352BC5}" topLeftCell="B1">
      <selection activeCell="B1" sqref="B1"/>
      <pageMargins left="0.25" right="0.25" top="0.75" bottom="0.75" header="0.3" footer="0.3"/>
      <pageSetup orientation="landscape" r:id="rId7"/>
      <headerFooter>
        <oddHeader>&amp;L6/29/14&amp;CClassified Family Plan</oddHeader>
      </headerFooter>
    </customSheetView>
  </customSheetViews>
  <printOptions headings="1"/>
  <pageMargins left="0.25" right="0.25" top="0.75" bottom="0.75" header="0.3" footer="0.3"/>
  <pageSetup orientation="landscape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36562-0AB5-4F0E-88A6-DE8A89EEFB63}">
  <dimension ref="A1"/>
  <sheetViews>
    <sheetView workbookViewId="0"/>
  </sheetViews>
  <sheetFormatPr defaultRowHeight="12.5" x14ac:dyDescent="0.25"/>
  <sheetData/>
  <customSheetViews>
    <customSheetView guid="{D6CAAFCE-A0DD-4AD9-B52A-E36348373E8A}" state="hidden">
      <pageMargins left="0.7" right="0.7" top="0.75" bottom="0.75" header="0.3" footer="0.3"/>
    </customSheetView>
    <customSheetView guid="{82FB242B-C1A1-441F-98C9-D6C777FACA25}" state="hidden">
      <pageMargins left="0.7" right="0.7" top="0.75" bottom="0.75" header="0.3" footer="0.3"/>
    </customSheetView>
    <customSheetView guid="{D174B73D-8843-4A10-9224-650B94EEF993}" state="hidden">
      <pageMargins left="0.7" right="0.7" top="0.75" bottom="0.75" header="0.3" footer="0.3"/>
    </customSheetView>
    <customSheetView guid="{34448C48-61CD-4A1E-AB61-0D328A7EDB19}" state="hidden">
      <pageMargins left="0.7" right="0.7" top="0.75" bottom="0.75" header="0.3" footer="0.3"/>
    </customSheetView>
    <customSheetView guid="{DCB151DD-0329-4C5B-A695-D0FD2CE5A09E}" state="hidden">
      <pageMargins left="0.7" right="0.7" top="0.75" bottom="0.75" header="0.3" footer="0.3"/>
    </customSheetView>
    <customSheetView guid="{1304A516-82A2-47D6-A1D4-E3B4A7416ED6}" state="hidden">
      <pageMargins left="0.7" right="0.7" top="0.75" bottom="0.75" header="0.3" footer="0.3"/>
    </customSheetView>
    <customSheetView guid="{7A594FB9-296D-4B94-AFF8-EB03CF352BC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FAM Class, 1-09</vt:lpstr>
      <vt:lpstr>FAM Class, 7-09</vt:lpstr>
      <vt:lpstr>FAM Class, 4-10</vt:lpstr>
      <vt:lpstr>FAM Class, 1-11</vt:lpstr>
      <vt:lpstr>Fam Class- 1-1-20</vt:lpstr>
      <vt:lpstr>Sheet1</vt:lpstr>
    </vt:vector>
  </TitlesOfParts>
  <Company>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Benefits</dc:creator>
  <cp:lastModifiedBy>Heather Nayman</cp:lastModifiedBy>
  <cp:lastPrinted>2024-05-29T14:29:45Z</cp:lastPrinted>
  <dcterms:created xsi:type="dcterms:W3CDTF">2002-02-12T15:07:50Z</dcterms:created>
  <dcterms:modified xsi:type="dcterms:W3CDTF">2024-12-02T14:29:40Z</dcterms:modified>
</cp:coreProperties>
</file>