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55" activeTab="0"/>
  </bookViews>
  <sheets>
    <sheet name="Cover" sheetId="1" r:id="rId1"/>
    <sheet name="Contents" sheetId="2" r:id="rId2"/>
    <sheet name="Definitions" sheetId="3" r:id="rId3"/>
    <sheet name="TABLE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</sheets>
  <definedNames>
    <definedName name="OLE_LINK1" localSheetId="2">'Definitions'!$A$1</definedName>
    <definedName name="OLE_LINK3" localSheetId="2">'Definitions'!$A$2</definedName>
    <definedName name="_xlnm.Print_Area" localSheetId="1">'Contents'!$A$1:$A$35</definedName>
    <definedName name="_xlnm.Print_Area" localSheetId="3">'TABLE1'!$A$1:$M$47</definedName>
    <definedName name="_xlnm.Print_Area" localSheetId="4">'TABLE2'!$A$1:$M$47</definedName>
    <definedName name="_xlnm.Print_Area" localSheetId="5">'TABLE3'!$A$1:$M$47</definedName>
    <definedName name="_xlnm.Print_Area" localSheetId="8">'TABLE6'!$A$1:$N$42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<sst xmlns="http://schemas.openxmlformats.org/spreadsheetml/2006/main" count="594" uniqueCount="136">
  <si>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</si>
  <si>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</si>
  <si>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</si>
  <si>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</si>
  <si>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</si>
  <si>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</si>
  <si>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</si>
  <si>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</si>
  <si>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</si>
  <si>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</si>
  <si>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</si>
  <si>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</si>
  <si>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</si>
  <si>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</si>
  <si>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</si>
  <si>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</si>
  <si>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</si>
  <si>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</si>
  <si>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</si>
  <si>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</si>
  <si>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</si>
  <si>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</si>
  <si>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</si>
  <si>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</si>
  <si>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</si>
  <si>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</si>
  <si>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</si>
  <si>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</si>
  <si>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</si>
  <si>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</si>
  <si>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</si>
  <si>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</si>
  <si>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</si>
  <si>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</si>
  <si>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</si>
  <si>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</si>
  <si>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</si>
  <si>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</si>
  <si>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</si>
  <si>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</si>
  <si>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</si>
  <si>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</si>
  <si>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</si>
  <si>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</si>
  <si>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</si>
  <si>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</si>
  <si>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</si>
  <si>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</si>
  <si>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</si>
  <si>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</si>
  <si>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</si>
  <si>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</si>
  <si>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</si>
  <si>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</si>
  <si>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</si>
  <si>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</si>
  <si>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</si>
  <si>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</si>
  <si>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</si>
  <si>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</si>
  <si>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</si>
  <si>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</si>
  <si>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</si>
  <si>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</si>
  <si>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</si>
  <si>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</si>
  <si>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</si>
  <si>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</si>
  <si>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</si>
  <si>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</si>
  <si>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</si>
  <si>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</si>
  <si>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</si>
  <si>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</si>
  <si>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</si>
  <si>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</si>
  <si>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</si>
  <si>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</si>
  <si>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</si>
  <si>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</si>
  <si>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</si>
  <si>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</si>
  <si>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TOTAL HEADCOUNT BY GENDER OF TRANSFER STUDENTS ADMITTED FOR THE FALL SEMESTER OF</t>
  </si>
  <si>
    <t>TOTAL HEADCOUNT BY GENDER OF NEW STUDENTS ADMITTED FOR THE FALL SEMESTER OF</t>
  </si>
  <si>
    <t>TOTAL HEADCOUNT BY RESIDENCY TYPE OF CONTINUING STUDENTS ENROLLED FOR THE FALL SEMESTER OF</t>
  </si>
  <si>
    <t>TOTAL HEADCOUNT BY RESIDENCY TYPE OF NEW STUDENTS ADMITTED FOR THE FALL SEMESTER OF</t>
  </si>
  <si>
    <t>TOTAL HEADCOUNT BY RESIDENCY TYPE OF TRANSFER STUDENTS ADMITTED FOR THE FALL SEMESTER OF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</si>
  <si>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</si>
  <si>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</si>
  <si>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</si>
  <si>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</si>
  <si>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</si>
  <si>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</si>
  <si>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</si>
  <si>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</si>
  <si>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</si>
  <si>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</si>
  <si>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</si>
  <si>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</si>
  <si>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</si>
  <si>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</si>
  <si>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</si>
  <si>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</si>
  <si>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</si>
  <si>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</si>
  <si>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</si>
  <si>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</si>
  <si>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</si>
  <si>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</si>
  <si>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</si>
  <si>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</si>
  <si>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>2012-13</t>
  </si>
  <si>
    <t xml:space="preserve">    Count based on first academic plan and including students studying off campus this semester.</t>
  </si>
  <si>
    <t>Fall 2013</t>
  </si>
  <si>
    <t>October 15, 2013</t>
  </si>
  <si>
    <t>TOTAL HEADCOUNT FOR THE FALL SEMESTER OF THE ACADEMIC YEAR 2012-13 COMPARED TO 2013-14, AS OF OCTOBER 15, 2013.</t>
  </si>
  <si>
    <t>2013-14</t>
  </si>
  <si>
    <t>TOTAL HEADCOUNT BY GENDER FOR THE FALL SEMESTER OF THE ACADEMIC YEAR 2013-14, AS OF OCTOBER 15, 2013.</t>
  </si>
  <si>
    <t>TOTAL HEADCOUNT BY ENTRY STATUS FOR THE FALL SEMESTER OF THE ACADEMIC YEAR 2013-14, AS OF OCTOBER 15, 2013.</t>
  </si>
  <si>
    <t>TOTAL HEADCOUNT BY RESIDENCY TYPE FOR THE FALL SEMESTER OF THE ACADEMIC YEAR 2013-14, AS OF OCTOBER 15, 2013.</t>
  </si>
  <si>
    <t>FOR THE FALL SEMESTER OF THE ACADEMIC YEAR 2013-14, AS OF OCTOBER 15, 2013.</t>
  </si>
  <si>
    <t>THE ACADEMIC YEAR 2013-14, AS OF OCTOBER 15, 2013.</t>
  </si>
  <si>
    <t>TOTAL HEADCOUNT BY RACE/ETHNICITY FOR THE FALL SEMESTER OF THE ACADEMIC YEAR 2013-14, AS OF OCTOBER 15, 2013.</t>
  </si>
  <si>
    <t>CREDIT COUNTS BY GENDER FOR THE FALL SEMESTER OF THE ACADEMIC YEAR 2013-14, AS OF OCTOBER 15, 2013.</t>
  </si>
  <si>
    <t>CREDIT COUNTS BY RESIDENCY TYPE FOR THE FALL SEMESTER OF THE ACADEMIC YEAR 2013-14, AS OF OCTOBER 15, 2013.</t>
  </si>
  <si>
    <t>CREDIT COUNTS BY ENTRY STATUS FOR THE FALL SEMESTER OF THE ACADEMIC YEAR 2013-14, AS OF OCTOBER 15, 2013.</t>
  </si>
  <si>
    <t xml:space="preserve">    Count based on first academic plan.  Excludes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</si>
  <si>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</si>
  <si>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</si>
  <si>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</si>
  <si>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</si>
  <si>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</si>
  <si>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</si>
  <si>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</si>
  <si>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TABLE 6     ** This table no longer is useful and has been removed **</t>
  </si>
  <si>
    <t>UNDERGRADUATE STUDENT * CREDITS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</si>
</sst>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  <family val="0"/>
    </font>
    <font>
      <sz val="20"/>
      <name val="Palatino"/>
      <family val="0"/>
    </font>
    <font>
      <sz val="14"/>
      <name val="Palatino"/>
      <family val="0"/>
    </font>
    <font>
      <sz val="11"/>
      <name val="Palatino"/>
      <family val="0"/>
    </font>
    <font>
      <b/>
      <sz val="11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/>
    </xf>
    <xf numFmtId="164" fontId="4" fillId="0" borderId="0" xfId="55" applyFont="1">
      <alignment/>
      <protection/>
    </xf>
    <xf numFmtId="164" fontId="4" fillId="0" borderId="0" xfId="55" applyFont="1" applyAlignment="1" applyProtection="1">
      <alignment horizontal="left" indent="1"/>
      <protection/>
    </xf>
    <xf numFmtId="0" fontId="0" fillId="0" borderId="0" xfId="0" applyFont="1" applyAlignment="1">
      <alignment horizontal="centerContinuous"/>
    </xf>
    <xf numFmtId="164" fontId="4" fillId="0" borderId="0" xfId="55" applyFont="1" applyAlignment="1">
      <alignment horizontal="left" indent="1"/>
      <protection/>
    </xf>
    <xf numFmtId="164" fontId="4" fillId="0" borderId="0" xfId="55" applyFont="1" applyAlignment="1" applyProtection="1">
      <alignment horizontal="left" indent="3"/>
      <protection/>
    </xf>
    <xf numFmtId="164" fontId="4" fillId="0" borderId="0" xfId="55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55" applyFont="1" applyBorder="1" applyAlignment="1" applyProtection="1">
      <alignment horizontal="left" indent="3"/>
      <protection/>
    </xf>
    <xf numFmtId="164" fontId="6" fillId="0" borderId="0" xfId="55" applyFont="1" applyAlignment="1" applyProtection="1">
      <alignment horizontal="centerContinuous"/>
      <protection/>
    </xf>
    <xf numFmtId="164" fontId="6" fillId="0" borderId="0" xfId="55" applyFont="1" applyBorder="1" applyAlignment="1" applyProtection="1">
      <alignment horizontal="left" indent="1"/>
      <protection/>
    </xf>
    <xf numFmtId="164" fontId="6" fillId="0" borderId="0" xfId="55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55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55" applyFont="1" applyBorder="1">
      <alignment/>
      <protection/>
    </xf>
    <xf numFmtId="164" fontId="4" fillId="0" borderId="0" xfId="55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56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56" applyFont="1" applyAlignment="1" applyProtection="1">
      <alignment horizontal="left" indent="1"/>
      <protection/>
    </xf>
    <xf numFmtId="164" fontId="6" fillId="0" borderId="0" xfId="56" applyFont="1" applyAlignment="1" applyProtection="1">
      <alignment horizontal="left" indent="1"/>
      <protection/>
    </xf>
    <xf numFmtId="164" fontId="4" fillId="0" borderId="0" xfId="56" applyFont="1" applyAlignment="1">
      <alignment horizontal="left" indent="1"/>
      <protection/>
    </xf>
    <xf numFmtId="164" fontId="6" fillId="0" borderId="10" xfId="55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55" applyNumberFormat="1" applyFont="1" applyBorder="1" applyAlignment="1" applyProtection="1">
      <alignment/>
      <protection locked="0"/>
    </xf>
    <xf numFmtId="0" fontId="9" fillId="0" borderId="0" xfId="55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55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55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55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55" applyFont="1" applyBorder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55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0" xfId="55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6" fillId="0" borderId="10" xfId="55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3" fillId="0" borderId="0" xfId="56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59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6" fillId="0" borderId="0" xfId="55" applyFont="1" applyAlignment="1" applyProtection="1">
      <alignment horizontal="left"/>
      <protection/>
    </xf>
    <xf numFmtId="164" fontId="14" fillId="0" borderId="10" xfId="55" applyFont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right"/>
    </xf>
    <xf numFmtId="165" fontId="11" fillId="0" borderId="0" xfId="59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55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5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55" applyNumberFormat="1" applyFont="1" applyProtection="1">
      <alignment/>
      <protection locked="0"/>
    </xf>
    <xf numFmtId="0" fontId="11" fillId="0" borderId="0" xfId="55" applyNumberFormat="1" applyFont="1" applyProtection="1">
      <alignment/>
      <protection locked="0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4" fillId="0" borderId="0" xfId="56" applyFont="1" applyBorder="1" applyAlignment="1" applyProtection="1">
      <alignment horizontal="left" indent="1"/>
      <protection/>
    </xf>
    <xf numFmtId="164" fontId="4" fillId="0" borderId="0" xfId="56" applyFont="1" applyBorder="1">
      <alignment/>
      <protection/>
    </xf>
    <xf numFmtId="164" fontId="6" fillId="0" borderId="0" xfId="56" applyFont="1" applyBorder="1" applyAlignment="1" applyProtection="1">
      <alignment horizontal="left" indent="1"/>
      <protection/>
    </xf>
    <xf numFmtId="0" fontId="4" fillId="0" borderId="0" xfId="0" applyFont="1" applyBorder="1" applyAlignment="1">
      <alignment horizontal="left" indent="1"/>
    </xf>
    <xf numFmtId="164" fontId="4" fillId="0" borderId="0" xfId="56" applyFont="1" applyBorder="1" applyAlignment="1">
      <alignment horizontal="left" indent="1"/>
      <protection/>
    </xf>
    <xf numFmtId="164" fontId="13" fillId="0" borderId="0" xfId="56" applyFont="1" applyBorder="1" applyAlignment="1" applyProtection="1">
      <alignment horizontal="left" indent="1"/>
      <protection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FERTABLE1" xfId="55"/>
    <cellStyle name="Normal_cFER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15</xdr:row>
      <xdr:rowOff>142875</xdr:rowOff>
    </xdr:from>
    <xdr:ext cx="7848600" cy="2409825"/>
    <xdr:sp>
      <xdr:nvSpPr>
        <xdr:cNvPr id="1" name="Rectangle 1"/>
        <xdr:cNvSpPr>
          <a:spLocks/>
        </xdr:cNvSpPr>
      </xdr:nvSpPr>
      <xdr:spPr>
        <a:xfrm rot="19715416">
          <a:off x="590550" y="2752725"/>
          <a:ext cx="78486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FFFF"/>
              </a:solidFill>
            </a:rPr>
            <a:t>This table has been removed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9.57421875" style="0" customWidth="1"/>
  </cols>
  <sheetData>
    <row r="20" ht="30">
      <c r="A20" s="113" t="s">
        <v>6</v>
      </c>
    </row>
    <row r="22" ht="24.75">
      <c r="A22" s="114" t="s">
        <v>113</v>
      </c>
    </row>
    <row r="28" ht="18">
      <c r="A28" s="115" t="s">
        <v>87</v>
      </c>
    </row>
    <row r="30" ht="18">
      <c r="A30" s="116" t="s">
        <v>114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3"/>
  <legacyDrawing r:id="rId2"/>
  <oleObjects>
    <oleObject progId="Word.Document.8" shapeId="9655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3" t="s">
        <v>26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0" t="s">
        <v>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30" t="s">
        <v>120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2.75">
      <c r="A7" s="37"/>
      <c r="B7" s="38"/>
      <c r="C7" s="39"/>
      <c r="D7" s="39"/>
      <c r="E7" s="41" t="s">
        <v>41</v>
      </c>
      <c r="F7" s="41"/>
      <c r="G7" s="41" t="s">
        <v>42</v>
      </c>
      <c r="H7" s="41"/>
      <c r="I7" s="33" t="s">
        <v>23</v>
      </c>
      <c r="J7" s="33"/>
      <c r="K7" s="41" t="s">
        <v>49</v>
      </c>
      <c r="L7" s="41"/>
      <c r="N7" s="41" t="s">
        <v>12</v>
      </c>
      <c r="O7" s="34"/>
      <c r="P7" s="39"/>
      <c r="Q7" s="39"/>
      <c r="R7" s="21"/>
    </row>
    <row r="8" spans="1:18" ht="12.75">
      <c r="A8" s="37"/>
      <c r="B8" s="38"/>
      <c r="C8" s="39"/>
      <c r="D8" s="39"/>
      <c r="E8" s="27" t="s">
        <v>24</v>
      </c>
      <c r="F8" s="27" t="s">
        <v>25</v>
      </c>
      <c r="G8" s="27" t="s">
        <v>24</v>
      </c>
      <c r="H8" s="27" t="s">
        <v>25</v>
      </c>
      <c r="I8" s="45" t="s">
        <v>24</v>
      </c>
      <c r="J8" s="45" t="s">
        <v>25</v>
      </c>
      <c r="K8" s="27" t="s">
        <v>24</v>
      </c>
      <c r="L8" s="27" t="s">
        <v>25</v>
      </c>
      <c r="M8" s="14"/>
      <c r="N8" s="27" t="s">
        <v>24</v>
      </c>
      <c r="O8" s="27" t="s">
        <v>25</v>
      </c>
      <c r="P8" s="39"/>
      <c r="Q8" s="39"/>
      <c r="R8" s="21"/>
    </row>
    <row r="9" spans="1:17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7" ht="12.75" customHeight="1">
      <c r="A10" s="42" t="s">
        <v>14</v>
      </c>
      <c r="B10" s="38"/>
      <c r="C10" s="28"/>
      <c r="D10" s="28"/>
      <c r="E10" s="46">
        <v>0</v>
      </c>
      <c r="F10" s="46">
        <v>0</v>
      </c>
      <c r="G10" s="47">
        <v>9</v>
      </c>
      <c r="H10" s="47">
        <v>2</v>
      </c>
      <c r="I10" s="46">
        <v>17</v>
      </c>
      <c r="J10" s="46">
        <v>7</v>
      </c>
      <c r="K10" s="46">
        <v>1</v>
      </c>
      <c r="L10" s="46">
        <v>0</v>
      </c>
      <c r="M10" s="54"/>
      <c r="N10" s="61">
        <f>E10+G10+I10+K10</f>
        <v>27</v>
      </c>
      <c r="O10" s="61">
        <f>F10+H10+J10+L10</f>
        <v>9</v>
      </c>
      <c r="P10" s="28"/>
      <c r="Q10" s="28"/>
    </row>
    <row r="11" spans="1:17" ht="12.75">
      <c r="A11" s="42" t="s">
        <v>15</v>
      </c>
      <c r="B11" s="28"/>
      <c r="C11" s="28"/>
      <c r="D11" s="28"/>
      <c r="E11" s="46">
        <v>0</v>
      </c>
      <c r="F11" s="46">
        <v>0</v>
      </c>
      <c r="G11" s="46">
        <v>2</v>
      </c>
      <c r="H11" s="46">
        <v>3</v>
      </c>
      <c r="I11" s="46">
        <v>5</v>
      </c>
      <c r="J11" s="46">
        <v>3</v>
      </c>
      <c r="K11" s="46">
        <v>0</v>
      </c>
      <c r="L11" s="46">
        <v>0</v>
      </c>
      <c r="M11" s="54"/>
      <c r="N11" s="61">
        <f aca="true" t="shared" si="0" ref="N11:N18">E11+G11+I11+K11</f>
        <v>7</v>
      </c>
      <c r="O11" s="61">
        <f aca="true" t="shared" si="1" ref="O11:O18">F11+H11+J11+L11</f>
        <v>6</v>
      </c>
      <c r="P11" s="28"/>
      <c r="Q11" s="28"/>
    </row>
    <row r="12" spans="1:17" ht="12.75">
      <c r="A12" s="42" t="s">
        <v>16</v>
      </c>
      <c r="B12" s="28"/>
      <c r="C12" s="28"/>
      <c r="D12" s="28"/>
      <c r="E12" s="46">
        <v>0</v>
      </c>
      <c r="F12" s="46">
        <v>0</v>
      </c>
      <c r="G12" s="46">
        <v>5</v>
      </c>
      <c r="H12" s="46">
        <v>0</v>
      </c>
      <c r="I12" s="46">
        <v>9</v>
      </c>
      <c r="J12" s="46">
        <v>0</v>
      </c>
      <c r="K12" s="46">
        <v>0</v>
      </c>
      <c r="L12" s="46">
        <v>0</v>
      </c>
      <c r="M12" s="54"/>
      <c r="N12" s="61">
        <f t="shared" si="0"/>
        <v>14</v>
      </c>
      <c r="O12" s="61">
        <f t="shared" si="1"/>
        <v>0</v>
      </c>
      <c r="P12" s="28"/>
      <c r="Q12" s="28"/>
    </row>
    <row r="13" spans="1:17" ht="12.75">
      <c r="A13" s="42" t="s">
        <v>5</v>
      </c>
      <c r="B13" s="38"/>
      <c r="C13" s="28"/>
      <c r="D13" s="28"/>
      <c r="E13" s="46">
        <v>0</v>
      </c>
      <c r="F13" s="46">
        <v>0</v>
      </c>
      <c r="G13" s="47">
        <v>6</v>
      </c>
      <c r="H13" s="47">
        <v>10</v>
      </c>
      <c r="I13" s="46">
        <v>4</v>
      </c>
      <c r="J13" s="46">
        <v>9</v>
      </c>
      <c r="K13" s="46">
        <v>2</v>
      </c>
      <c r="L13" s="46">
        <v>3</v>
      </c>
      <c r="M13" s="54"/>
      <c r="N13" s="61">
        <f>E13+G13+I13+K13</f>
        <v>12</v>
      </c>
      <c r="O13" s="61">
        <f>F13+H13+J13+L13</f>
        <v>22</v>
      </c>
      <c r="P13" s="28"/>
      <c r="Q13" s="28"/>
    </row>
    <row r="14" spans="1:17" ht="12.75">
      <c r="A14" s="42" t="s">
        <v>17</v>
      </c>
      <c r="B14" s="28"/>
      <c r="C14" s="28"/>
      <c r="D14" s="28"/>
      <c r="E14" s="46">
        <v>0</v>
      </c>
      <c r="F14" s="46">
        <v>1</v>
      </c>
      <c r="G14" s="46">
        <v>2</v>
      </c>
      <c r="H14" s="46">
        <v>3</v>
      </c>
      <c r="I14" s="46">
        <v>2</v>
      </c>
      <c r="J14" s="46">
        <v>3</v>
      </c>
      <c r="K14" s="46">
        <v>0</v>
      </c>
      <c r="L14" s="46">
        <v>1</v>
      </c>
      <c r="M14" s="54"/>
      <c r="N14" s="61">
        <f t="shared" si="0"/>
        <v>4</v>
      </c>
      <c r="O14" s="61">
        <f t="shared" si="1"/>
        <v>8</v>
      </c>
      <c r="P14" s="28"/>
      <c r="Q14" s="28"/>
    </row>
    <row r="15" spans="1:17" ht="12.75">
      <c r="A15" s="42" t="s">
        <v>18</v>
      </c>
      <c r="B15" s="28"/>
      <c r="C15" s="28"/>
      <c r="D15" s="28"/>
      <c r="E15" s="46">
        <v>0</v>
      </c>
      <c r="F15" s="46">
        <v>2</v>
      </c>
      <c r="G15" s="47">
        <v>0</v>
      </c>
      <c r="H15" s="47">
        <v>2</v>
      </c>
      <c r="I15" s="46">
        <v>0</v>
      </c>
      <c r="J15" s="46">
        <v>2</v>
      </c>
      <c r="K15" s="46">
        <v>1</v>
      </c>
      <c r="L15" s="46">
        <v>2</v>
      </c>
      <c r="M15" s="54"/>
      <c r="N15" s="61">
        <f t="shared" si="0"/>
        <v>1</v>
      </c>
      <c r="O15" s="61">
        <f t="shared" si="1"/>
        <v>8</v>
      </c>
      <c r="P15" s="28"/>
      <c r="Q15" s="28"/>
    </row>
    <row r="16" spans="1:17" ht="12.75">
      <c r="A16" s="42" t="s">
        <v>130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4"/>
      <c r="N16" s="61">
        <f t="shared" si="0"/>
        <v>0</v>
      </c>
      <c r="O16" s="61">
        <f t="shared" si="1"/>
        <v>0</v>
      </c>
      <c r="P16" s="28"/>
      <c r="Q16" s="28"/>
    </row>
    <row r="17" spans="1:17" ht="12.75">
      <c r="A17" s="42" t="s">
        <v>19</v>
      </c>
      <c r="B17" s="28"/>
      <c r="C17" s="28"/>
      <c r="D17" s="28"/>
      <c r="E17" s="46">
        <f>E34</f>
        <v>72</v>
      </c>
      <c r="F17" s="46">
        <f aca="true" t="shared" si="2" ref="F17:L17">F34</f>
        <v>66</v>
      </c>
      <c r="G17" s="46">
        <f t="shared" si="2"/>
        <v>115</v>
      </c>
      <c r="H17" s="46">
        <f t="shared" si="2"/>
        <v>107</v>
      </c>
      <c r="I17" s="46">
        <f t="shared" si="2"/>
        <v>45</v>
      </c>
      <c r="J17" s="46">
        <f t="shared" si="2"/>
        <v>42</v>
      </c>
      <c r="K17" s="46">
        <f t="shared" si="2"/>
        <v>3</v>
      </c>
      <c r="L17" s="46">
        <f t="shared" si="2"/>
        <v>2</v>
      </c>
      <c r="M17" s="54"/>
      <c r="N17" s="61">
        <f t="shared" si="0"/>
        <v>235</v>
      </c>
      <c r="O17" s="61">
        <f t="shared" si="1"/>
        <v>217</v>
      </c>
      <c r="P17" s="28"/>
      <c r="Q17" s="28"/>
    </row>
    <row r="18" spans="1:17" ht="12.75">
      <c r="A18" s="42" t="s">
        <v>20</v>
      </c>
      <c r="B18" s="28"/>
      <c r="C18" s="28"/>
      <c r="D18" s="28"/>
      <c r="E18" s="46">
        <v>11</v>
      </c>
      <c r="F18" s="46">
        <v>4</v>
      </c>
      <c r="G18" s="47">
        <v>4</v>
      </c>
      <c r="H18" s="47">
        <v>6</v>
      </c>
      <c r="I18" s="46">
        <v>3</v>
      </c>
      <c r="J18" s="46">
        <v>5</v>
      </c>
      <c r="K18" s="46">
        <v>1</v>
      </c>
      <c r="L18" s="46">
        <v>0</v>
      </c>
      <c r="M18" s="54"/>
      <c r="N18" s="61">
        <f t="shared" si="0"/>
        <v>19</v>
      </c>
      <c r="O18" s="61">
        <f t="shared" si="1"/>
        <v>15</v>
      </c>
      <c r="P18" s="28"/>
      <c r="Q18" s="28"/>
    </row>
    <row r="19" spans="1:17" ht="12.75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 ht="12.75">
      <c r="A20" s="43" t="s">
        <v>12</v>
      </c>
      <c r="B20" s="28"/>
      <c r="C20" s="28"/>
      <c r="D20" s="28"/>
      <c r="E20" s="61">
        <f>SUM(E10:E18)</f>
        <v>83</v>
      </c>
      <c r="F20" s="61">
        <f aca="true" t="shared" si="3" ref="F20:L20">SUM(F10:F18)</f>
        <v>73</v>
      </c>
      <c r="G20" s="61">
        <f t="shared" si="3"/>
        <v>143</v>
      </c>
      <c r="H20" s="61">
        <f t="shared" si="3"/>
        <v>133</v>
      </c>
      <c r="I20" s="61">
        <f t="shared" si="3"/>
        <v>85</v>
      </c>
      <c r="J20" s="61">
        <f t="shared" si="3"/>
        <v>71</v>
      </c>
      <c r="K20" s="61">
        <f t="shared" si="3"/>
        <v>8</v>
      </c>
      <c r="L20" s="61">
        <f t="shared" si="3"/>
        <v>8</v>
      </c>
      <c r="M20" s="54"/>
      <c r="N20" s="61">
        <f>SUM(N10:N18)</f>
        <v>319</v>
      </c>
      <c r="O20" s="61">
        <f>SUM(O10:O18)</f>
        <v>285</v>
      </c>
      <c r="P20" s="28"/>
      <c r="Q20" s="28"/>
    </row>
    <row r="21" spans="1:17" ht="12.75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 ht="12.75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 ht="12.75">
      <c r="A23" s="43" t="s">
        <v>21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 ht="12.75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 ht="12.75">
      <c r="A25" s="42" t="s">
        <v>14</v>
      </c>
      <c r="B25" s="28"/>
      <c r="C25" s="28"/>
      <c r="D25" s="28"/>
      <c r="E25" s="46">
        <v>15</v>
      </c>
      <c r="F25" s="46">
        <v>21</v>
      </c>
      <c r="G25" s="47">
        <v>39</v>
      </c>
      <c r="H25" s="47">
        <v>31</v>
      </c>
      <c r="I25" s="46">
        <v>22</v>
      </c>
      <c r="J25" s="46">
        <v>13</v>
      </c>
      <c r="K25" s="46">
        <v>1</v>
      </c>
      <c r="L25" s="46">
        <v>2</v>
      </c>
      <c r="M25" s="54"/>
      <c r="N25" s="61">
        <f>E25+G25+I25+K25</f>
        <v>77</v>
      </c>
      <c r="O25" s="61">
        <f>F25+H25+J25+L25</f>
        <v>67</v>
      </c>
      <c r="P25" s="28"/>
      <c r="Q25" s="28"/>
    </row>
    <row r="26" spans="1:17" ht="12.75">
      <c r="A26" s="42" t="s">
        <v>15</v>
      </c>
      <c r="B26" s="28"/>
      <c r="C26" s="28"/>
      <c r="D26" s="28"/>
      <c r="E26" s="46">
        <v>16</v>
      </c>
      <c r="F26" s="46">
        <v>3</v>
      </c>
      <c r="G26" s="47">
        <v>14</v>
      </c>
      <c r="H26" s="47">
        <v>10</v>
      </c>
      <c r="I26" s="46">
        <v>2</v>
      </c>
      <c r="J26" s="46">
        <v>2</v>
      </c>
      <c r="K26" s="46">
        <v>0</v>
      </c>
      <c r="L26" s="46">
        <v>0</v>
      </c>
      <c r="M26" s="54"/>
      <c r="N26" s="61">
        <f aca="true" t="shared" si="4" ref="N26:N31">E26+G26+I26+K26</f>
        <v>32</v>
      </c>
      <c r="O26" s="61">
        <f aca="true" t="shared" si="5" ref="O26:O31">F26+H26+J26+L26</f>
        <v>15</v>
      </c>
      <c r="P26" s="28"/>
      <c r="Q26" s="28"/>
    </row>
    <row r="27" spans="1:17" ht="12.75">
      <c r="A27" s="42" t="s">
        <v>16</v>
      </c>
      <c r="B27" s="28"/>
      <c r="C27" s="28"/>
      <c r="D27" s="28"/>
      <c r="E27" s="46">
        <v>5</v>
      </c>
      <c r="F27" s="46">
        <v>2</v>
      </c>
      <c r="G27" s="47">
        <v>3</v>
      </c>
      <c r="H27" s="47">
        <v>0</v>
      </c>
      <c r="I27" s="46">
        <v>6</v>
      </c>
      <c r="J27" s="46">
        <v>0</v>
      </c>
      <c r="K27" s="46">
        <v>0</v>
      </c>
      <c r="L27" s="46">
        <v>0</v>
      </c>
      <c r="M27" s="54"/>
      <c r="N27" s="61">
        <f t="shared" si="4"/>
        <v>14</v>
      </c>
      <c r="O27" s="61">
        <f t="shared" si="5"/>
        <v>2</v>
      </c>
      <c r="P27" s="28"/>
      <c r="Q27" s="28"/>
    </row>
    <row r="28" spans="1:17" ht="12.75">
      <c r="A28" s="42" t="s">
        <v>5</v>
      </c>
      <c r="B28" s="28"/>
      <c r="C28" s="28"/>
      <c r="D28" s="28"/>
      <c r="E28" s="46">
        <v>10</v>
      </c>
      <c r="F28" s="46">
        <v>6</v>
      </c>
      <c r="G28" s="47">
        <v>25</v>
      </c>
      <c r="H28" s="47">
        <v>22</v>
      </c>
      <c r="I28" s="46">
        <v>6</v>
      </c>
      <c r="J28" s="46">
        <v>9</v>
      </c>
      <c r="K28" s="46">
        <v>2</v>
      </c>
      <c r="L28" s="46">
        <v>0</v>
      </c>
      <c r="M28" s="54"/>
      <c r="N28" s="61">
        <f>E28+G28+I28+K28</f>
        <v>43</v>
      </c>
      <c r="O28" s="61">
        <f>F28+H28+J28+L28</f>
        <v>37</v>
      </c>
      <c r="P28" s="28"/>
      <c r="Q28" s="28"/>
    </row>
    <row r="29" spans="1:17" ht="12.75">
      <c r="A29" s="42" t="s">
        <v>17</v>
      </c>
      <c r="B29" s="28"/>
      <c r="C29" s="28"/>
      <c r="D29" s="28"/>
      <c r="E29" s="46">
        <v>6</v>
      </c>
      <c r="F29" s="46">
        <v>16</v>
      </c>
      <c r="G29" s="47">
        <v>11</v>
      </c>
      <c r="H29" s="47">
        <v>29</v>
      </c>
      <c r="I29" s="46">
        <v>4</v>
      </c>
      <c r="J29" s="46">
        <v>16</v>
      </c>
      <c r="K29" s="46">
        <v>0</v>
      </c>
      <c r="L29" s="46">
        <v>0</v>
      </c>
      <c r="M29" s="54"/>
      <c r="N29" s="61">
        <f t="shared" si="4"/>
        <v>21</v>
      </c>
      <c r="O29" s="61">
        <f t="shared" si="5"/>
        <v>61</v>
      </c>
      <c r="P29" s="28"/>
      <c r="Q29" s="28"/>
    </row>
    <row r="30" spans="1:17" ht="12.75">
      <c r="A30" s="42" t="s">
        <v>18</v>
      </c>
      <c r="B30" s="28"/>
      <c r="C30" s="28"/>
      <c r="D30" s="28"/>
      <c r="E30" s="46">
        <v>0</v>
      </c>
      <c r="F30" s="46">
        <v>2</v>
      </c>
      <c r="G30" s="47">
        <v>0</v>
      </c>
      <c r="H30" s="47">
        <v>3</v>
      </c>
      <c r="I30" s="46">
        <v>0</v>
      </c>
      <c r="J30" s="46">
        <v>0</v>
      </c>
      <c r="K30" s="46">
        <v>0</v>
      </c>
      <c r="L30" s="46">
        <v>0</v>
      </c>
      <c r="M30" s="54"/>
      <c r="N30" s="61">
        <f t="shared" si="4"/>
        <v>0</v>
      </c>
      <c r="O30" s="61">
        <f t="shared" si="5"/>
        <v>5</v>
      </c>
      <c r="P30" s="28"/>
      <c r="Q30" s="28"/>
    </row>
    <row r="31" spans="1:17" ht="12.75">
      <c r="A31" s="42" t="s">
        <v>130</v>
      </c>
      <c r="B31" s="28"/>
      <c r="C31" s="28"/>
      <c r="D31" s="28"/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54"/>
      <c r="N31" s="61">
        <f t="shared" si="4"/>
        <v>0</v>
      </c>
      <c r="O31" s="61">
        <f t="shared" si="5"/>
        <v>1</v>
      </c>
      <c r="P31" s="28"/>
      <c r="Q31" s="28"/>
    </row>
    <row r="32" spans="1:17" ht="12.75">
      <c r="A32" s="42" t="s">
        <v>22</v>
      </c>
      <c r="B32" s="28"/>
      <c r="C32" s="28"/>
      <c r="D32" s="28"/>
      <c r="E32" s="46">
        <v>20</v>
      </c>
      <c r="F32" s="46">
        <v>15</v>
      </c>
      <c r="G32" s="46">
        <v>23</v>
      </c>
      <c r="H32" s="46">
        <v>12</v>
      </c>
      <c r="I32" s="46">
        <v>5</v>
      </c>
      <c r="J32" s="46">
        <v>2</v>
      </c>
      <c r="K32" s="46">
        <v>0</v>
      </c>
      <c r="L32" s="46">
        <v>0</v>
      </c>
      <c r="M32" s="54"/>
      <c r="N32" s="61">
        <f>E32+G32+I32+K32</f>
        <v>48</v>
      </c>
      <c r="O32" s="61">
        <f>F32+H32+J32+L32</f>
        <v>29</v>
      </c>
      <c r="P32" s="28"/>
      <c r="Q32" s="28"/>
    </row>
    <row r="33" spans="1:17" ht="12.75">
      <c r="A33" s="44"/>
      <c r="B33" s="28"/>
      <c r="C33" s="28"/>
      <c r="D33" s="28"/>
      <c r="E33" s="52"/>
      <c r="F33" s="52"/>
      <c r="G33" s="52"/>
      <c r="H33" s="52"/>
      <c r="I33" s="52"/>
      <c r="J33" s="52"/>
      <c r="K33" s="52"/>
      <c r="L33" s="52"/>
      <c r="M33" s="54"/>
      <c r="N33" s="61"/>
      <c r="O33" s="61"/>
      <c r="P33" s="28"/>
      <c r="Q33" s="28"/>
    </row>
    <row r="34" spans="1:17" ht="12.75">
      <c r="A34" s="43" t="s">
        <v>12</v>
      </c>
      <c r="B34" s="28"/>
      <c r="C34" s="28"/>
      <c r="D34" s="28"/>
      <c r="E34" s="61">
        <f aca="true" t="shared" si="6" ref="E34:L34">SUM(E25:E32)</f>
        <v>72</v>
      </c>
      <c r="F34" s="61">
        <f t="shared" si="6"/>
        <v>66</v>
      </c>
      <c r="G34" s="61">
        <f t="shared" si="6"/>
        <v>115</v>
      </c>
      <c r="H34" s="61">
        <f t="shared" si="6"/>
        <v>107</v>
      </c>
      <c r="I34" s="61">
        <f t="shared" si="6"/>
        <v>45</v>
      </c>
      <c r="J34" s="61">
        <f t="shared" si="6"/>
        <v>42</v>
      </c>
      <c r="K34" s="61">
        <f t="shared" si="6"/>
        <v>3</v>
      </c>
      <c r="L34" s="61">
        <f t="shared" si="6"/>
        <v>2</v>
      </c>
      <c r="M34" s="54"/>
      <c r="N34" s="78">
        <f>SUM(N25:N32)</f>
        <v>235</v>
      </c>
      <c r="O34" s="69">
        <f>SUM(O25:O32)</f>
        <v>217</v>
      </c>
      <c r="P34" s="28"/>
      <c r="Q34" s="28"/>
    </row>
    <row r="35" spans="1:17" ht="12.75">
      <c r="A35" s="43"/>
      <c r="B35" s="28"/>
      <c r="C35" s="28"/>
      <c r="D35" s="28"/>
      <c r="E35" s="61"/>
      <c r="F35" s="61"/>
      <c r="G35" s="61"/>
      <c r="H35" s="61"/>
      <c r="I35" s="61"/>
      <c r="J35" s="61"/>
      <c r="K35" s="61"/>
      <c r="L35" s="61"/>
      <c r="M35" s="54"/>
      <c r="N35" s="78"/>
      <c r="O35" s="69"/>
      <c r="P35" s="28"/>
      <c r="Q35" s="28"/>
    </row>
    <row r="36" spans="1:17" ht="12.75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 ht="12.75">
      <c r="A37" s="89" t="s">
        <v>129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89" t="s">
        <v>131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90" t="s">
        <v>112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25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3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9" t="s">
        <v>83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2.75">
      <c r="A5" s="129" t="s">
        <v>121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32"/>
      <c r="L7" s="132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10</v>
      </c>
      <c r="G9" s="82" t="s">
        <v>11</v>
      </c>
      <c r="H9" s="83"/>
      <c r="I9" s="81" t="s">
        <v>12</v>
      </c>
    </row>
    <row r="10" ht="12.75">
      <c r="A10" s="18" t="s">
        <v>127</v>
      </c>
    </row>
    <row r="11" spans="1:13" ht="12.75">
      <c r="A11" s="11" t="s">
        <v>65</v>
      </c>
      <c r="B11" s="15"/>
      <c r="C11" s="15"/>
      <c r="D11" s="15"/>
      <c r="E11" s="15"/>
      <c r="F11" s="94">
        <v>1319</v>
      </c>
      <c r="G11" s="94">
        <v>1666</v>
      </c>
      <c r="H11" s="29"/>
      <c r="I11" s="62">
        <f>SUM(F11:G11)</f>
        <v>2985</v>
      </c>
      <c r="J11" s="28"/>
      <c r="K11" s="15"/>
      <c r="L11" s="15"/>
      <c r="M11" s="15"/>
    </row>
    <row r="12" spans="1:9" s="29" customFormat="1" ht="12">
      <c r="A12" s="11" t="s">
        <v>66</v>
      </c>
      <c r="F12" s="91">
        <v>11</v>
      </c>
      <c r="G12" s="91">
        <v>12</v>
      </c>
      <c r="I12" s="62">
        <f>SUM(F12:G12)</f>
        <v>23</v>
      </c>
    </row>
    <row r="13" spans="1:13" ht="12.75">
      <c r="A13" s="11" t="s">
        <v>68</v>
      </c>
      <c r="B13" s="15"/>
      <c r="C13" s="15"/>
      <c r="D13" s="15"/>
      <c r="E13" s="15"/>
      <c r="F13" s="50">
        <v>33</v>
      </c>
      <c r="G13" s="55">
        <v>40</v>
      </c>
      <c r="H13" s="51"/>
      <c r="I13" s="62">
        <f>SUM(F13:G13)</f>
        <v>73</v>
      </c>
      <c r="J13" s="106"/>
      <c r="K13" s="15"/>
      <c r="L13" s="15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59</v>
      </c>
      <c r="G14" s="55">
        <v>52</v>
      </c>
      <c r="H14" s="51"/>
      <c r="I14" s="62">
        <f>SUM(F14:G14)</f>
        <v>111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1422</v>
      </c>
      <c r="G16" s="105">
        <f>SUM(G11:G14)</f>
        <v>1770</v>
      </c>
      <c r="H16" s="51"/>
      <c r="I16" s="105">
        <f>SUM(I11:I14)</f>
        <v>3192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0" ht="12.75">
      <c r="A20" s="16" t="s">
        <v>58</v>
      </c>
      <c r="F20" s="53">
        <v>136</v>
      </c>
      <c r="G20" s="53">
        <v>159</v>
      </c>
      <c r="H20" s="51"/>
      <c r="I20" s="62">
        <f aca="true" t="shared" si="0" ref="I20:I30">SUM(F20:G20)</f>
        <v>295</v>
      </c>
      <c r="J20" s="29"/>
    </row>
    <row r="21" spans="1:10" ht="12.75">
      <c r="A21" s="16" t="s">
        <v>59</v>
      </c>
      <c r="E21" s="15"/>
      <c r="F21" s="46">
        <v>62</v>
      </c>
      <c r="G21" s="46">
        <v>89</v>
      </c>
      <c r="H21" s="51"/>
      <c r="I21" s="62">
        <f t="shared" si="0"/>
        <v>151</v>
      </c>
      <c r="J21" s="28"/>
    </row>
    <row r="22" spans="1:10" ht="12.75">
      <c r="A22" s="16" t="s">
        <v>60</v>
      </c>
      <c r="F22" s="53">
        <v>41</v>
      </c>
      <c r="G22" s="53">
        <v>32</v>
      </c>
      <c r="H22" s="51"/>
      <c r="I22" s="62">
        <f t="shared" si="0"/>
        <v>73</v>
      </c>
      <c r="J22" s="29"/>
    </row>
    <row r="23" spans="1:10" ht="12.75">
      <c r="A23" s="16" t="s">
        <v>61</v>
      </c>
      <c r="F23" s="53">
        <v>7</v>
      </c>
      <c r="G23" s="53">
        <v>6</v>
      </c>
      <c r="H23" s="51"/>
      <c r="I23" s="62">
        <f t="shared" si="0"/>
        <v>13</v>
      </c>
      <c r="J23" s="29"/>
    </row>
    <row r="24" spans="1:13" ht="12.75">
      <c r="A24" s="16" t="s">
        <v>107</v>
      </c>
      <c r="B24" s="15"/>
      <c r="C24" s="15"/>
      <c r="D24" s="15"/>
      <c r="E24" s="15"/>
      <c r="F24" s="46">
        <v>50</v>
      </c>
      <c r="G24" s="46">
        <v>74</v>
      </c>
      <c r="H24" s="52"/>
      <c r="I24" s="62">
        <f t="shared" si="0"/>
        <v>124</v>
      </c>
      <c r="J24" s="28"/>
      <c r="K24" s="15"/>
      <c r="L24" s="15"/>
      <c r="M24" s="15"/>
    </row>
    <row r="25" spans="1:10" ht="12.75">
      <c r="A25" s="16" t="s">
        <v>62</v>
      </c>
      <c r="F25" s="53">
        <v>0</v>
      </c>
      <c r="G25" s="53">
        <v>0</v>
      </c>
      <c r="H25" s="51"/>
      <c r="I25" s="62">
        <f t="shared" si="0"/>
        <v>0</v>
      </c>
      <c r="J25" s="29"/>
    </row>
    <row r="26" spans="1:10" ht="12.75">
      <c r="A26" s="16" t="s">
        <v>57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0" ht="12.75">
      <c r="A27" s="16" t="s">
        <v>53</v>
      </c>
      <c r="F27" s="50">
        <v>5</v>
      </c>
      <c r="G27" s="46">
        <v>10</v>
      </c>
      <c r="H27" s="51"/>
      <c r="I27" s="62">
        <f t="shared" si="0"/>
        <v>15</v>
      </c>
      <c r="J27" s="28"/>
    </row>
    <row r="28" spans="1:10" ht="12.75">
      <c r="A28" s="16" t="s">
        <v>54</v>
      </c>
      <c r="F28" s="50">
        <v>18</v>
      </c>
      <c r="G28" s="46">
        <v>12</v>
      </c>
      <c r="H28" s="51"/>
      <c r="I28" s="62">
        <f t="shared" si="0"/>
        <v>30</v>
      </c>
      <c r="J28" s="28"/>
    </row>
    <row r="29" spans="1:10" ht="12.75">
      <c r="A29" s="16" t="s">
        <v>55</v>
      </c>
      <c r="F29" s="50">
        <v>4</v>
      </c>
      <c r="G29" s="46">
        <v>4</v>
      </c>
      <c r="H29" s="51"/>
      <c r="I29" s="62">
        <f t="shared" si="0"/>
        <v>8</v>
      </c>
      <c r="J29" s="28"/>
    </row>
    <row r="30" spans="1:10" ht="12.75">
      <c r="A30" s="16" t="s">
        <v>56</v>
      </c>
      <c r="F30" s="50">
        <v>77</v>
      </c>
      <c r="G30" s="46">
        <v>88</v>
      </c>
      <c r="H30" s="51"/>
      <c r="I30" s="62">
        <f t="shared" si="0"/>
        <v>165</v>
      </c>
      <c r="J30" s="28"/>
    </row>
    <row r="31" spans="1:10" ht="12.75">
      <c r="A31" s="12"/>
      <c r="F31" s="51"/>
      <c r="G31" s="51"/>
      <c r="H31" s="51"/>
      <c r="I31" s="87"/>
      <c r="J31" s="29"/>
    </row>
    <row r="32" spans="1:10" ht="12.75">
      <c r="A32" s="19" t="s">
        <v>63</v>
      </c>
      <c r="F32" s="61">
        <f>SUM(F20:F30)</f>
        <v>400</v>
      </c>
      <c r="G32" s="61">
        <f>SUM(G20:G30)</f>
        <v>474</v>
      </c>
      <c r="H32" s="51"/>
      <c r="I32" s="61">
        <f>SUM(I20:I30)</f>
        <v>874</v>
      </c>
      <c r="J32" s="29"/>
    </row>
    <row r="33" spans="1:10" ht="12.75">
      <c r="A33" s="10"/>
      <c r="F33" s="51"/>
      <c r="G33" s="51"/>
      <c r="H33" s="51"/>
      <c r="I33" s="87"/>
      <c r="J33" s="29"/>
    </row>
    <row r="34" spans="1:10" ht="12.75">
      <c r="A34" s="19" t="s">
        <v>77</v>
      </c>
      <c r="F34" s="87">
        <f>F16+F32</f>
        <v>1822</v>
      </c>
      <c r="G34" s="87">
        <f>G16+G32</f>
        <v>2244</v>
      </c>
      <c r="H34" s="51"/>
      <c r="I34" s="87">
        <f>I16+I32</f>
        <v>4066</v>
      </c>
      <c r="J34" s="29"/>
    </row>
    <row r="35" spans="1:10" ht="12.75">
      <c r="A35" s="19"/>
      <c r="F35" s="51"/>
      <c r="G35" s="51"/>
      <c r="H35" s="51"/>
      <c r="I35" s="87"/>
      <c r="J35" s="29"/>
    </row>
    <row r="36" spans="1:10" ht="12.75">
      <c r="A36" s="10"/>
      <c r="F36" s="51"/>
      <c r="G36" s="51"/>
      <c r="H36" s="51"/>
      <c r="I36" s="87"/>
      <c r="J36" s="29"/>
    </row>
    <row r="37" spans="1:10" ht="12.75">
      <c r="A37" s="18" t="s">
        <v>64</v>
      </c>
      <c r="F37" s="51"/>
      <c r="G37" s="51"/>
      <c r="H37" s="51"/>
      <c r="I37" s="87"/>
      <c r="J37" s="29"/>
    </row>
    <row r="38" spans="1:10" ht="12.75">
      <c r="A38" s="11" t="s">
        <v>79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0" ht="12.75">
      <c r="A39" s="11" t="s">
        <v>80</v>
      </c>
      <c r="B39" s="29"/>
      <c r="C39" s="29"/>
      <c r="D39" s="29"/>
      <c r="E39" s="29"/>
      <c r="F39" s="53">
        <v>11</v>
      </c>
      <c r="G39" s="53">
        <v>58</v>
      </c>
      <c r="H39" s="51"/>
      <c r="I39" s="62">
        <f>SUM(F39:G39)</f>
        <v>69</v>
      </c>
      <c r="J39" s="29"/>
    </row>
    <row r="40" spans="1:10" ht="12.75">
      <c r="A40" s="10"/>
      <c r="F40" s="51"/>
      <c r="G40" s="51"/>
      <c r="H40" s="51"/>
      <c r="I40" s="87"/>
      <c r="J40" s="29"/>
    </row>
    <row r="41" spans="1:10" ht="12.75">
      <c r="A41" s="10"/>
      <c r="F41" s="87"/>
      <c r="G41" s="87"/>
      <c r="H41" s="51"/>
      <c r="I41" s="87"/>
      <c r="J41" s="29"/>
    </row>
    <row r="42" spans="1:10" ht="12.75">
      <c r="A42" s="19" t="s">
        <v>78</v>
      </c>
      <c r="F42" s="87">
        <f>+F34+F38+F39</f>
        <v>1833</v>
      </c>
      <c r="G42" s="87">
        <f>+G34+G38+G39</f>
        <v>2302</v>
      </c>
      <c r="H42" s="51"/>
      <c r="I42" s="87">
        <f>+I34+I38+I39</f>
        <v>4135</v>
      </c>
      <c r="J42" s="29"/>
    </row>
    <row r="43" spans="1:10" ht="12.75">
      <c r="A43" s="10"/>
      <c r="F43" s="51"/>
      <c r="G43" s="51"/>
      <c r="H43" s="51"/>
      <c r="I43" s="51"/>
      <c r="J43" s="29"/>
    </row>
    <row r="44" ht="12.75">
      <c r="A44" s="111" t="s">
        <v>128</v>
      </c>
    </row>
    <row r="45" ht="12.75">
      <c r="A45" s="111" t="s">
        <v>76</v>
      </c>
    </row>
    <row r="47" spans="1:13" ht="12.75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sheetProtection/>
  <mergeCells count="3">
    <mergeCell ref="K7:L7"/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9" t="s">
        <v>82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2.75">
      <c r="A5" s="129" t="s">
        <v>121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10</v>
      </c>
      <c r="G9" s="82" t="s">
        <v>11</v>
      </c>
      <c r="H9" s="83"/>
      <c r="I9" s="81" t="s">
        <v>12</v>
      </c>
    </row>
    <row r="10" spans="1:9" ht="12.75">
      <c r="A10" s="18" t="s">
        <v>127</v>
      </c>
      <c r="B10" s="2"/>
      <c r="F10" s="79"/>
      <c r="G10" s="80"/>
      <c r="H10" s="77"/>
      <c r="I10" s="79"/>
    </row>
    <row r="11" spans="1:10" ht="12.75">
      <c r="A11" s="11" t="s">
        <v>65</v>
      </c>
      <c r="F11" s="91">
        <v>281</v>
      </c>
      <c r="G11" s="91">
        <v>240</v>
      </c>
      <c r="H11" s="29"/>
      <c r="I11" s="92">
        <f>SUM(F11:G11)</f>
        <v>521</v>
      </c>
      <c r="J11" s="29"/>
    </row>
    <row r="12" spans="1:13" ht="12.75">
      <c r="A12" s="11" t="s">
        <v>66</v>
      </c>
      <c r="F12" s="91">
        <v>38</v>
      </c>
      <c r="G12" s="91">
        <v>45</v>
      </c>
      <c r="H12" s="29"/>
      <c r="I12" s="92">
        <f>SUM(F12:G12)</f>
        <v>83</v>
      </c>
      <c r="J12" s="29"/>
      <c r="K12" s="15"/>
      <c r="L12" s="15"/>
      <c r="M12" s="15"/>
    </row>
    <row r="13" spans="1:10" ht="12.75">
      <c r="A13" s="11" t="s">
        <v>68</v>
      </c>
      <c r="B13" s="15"/>
      <c r="C13" s="15"/>
      <c r="D13" s="15"/>
      <c r="E13" s="15"/>
      <c r="F13" s="50">
        <v>0</v>
      </c>
      <c r="G13" s="55">
        <v>0</v>
      </c>
      <c r="H13" s="51"/>
      <c r="I13" s="92">
        <f>SUM(F13:G13)</f>
        <v>0</v>
      </c>
      <c r="J13" s="29"/>
    </row>
    <row r="14" spans="1:10" ht="12.75">
      <c r="A14" s="11" t="s">
        <v>69</v>
      </c>
      <c r="B14" s="15"/>
      <c r="C14" s="15"/>
      <c r="D14" s="15"/>
      <c r="E14" s="15"/>
      <c r="F14" s="50">
        <v>0</v>
      </c>
      <c r="G14" s="55">
        <v>0</v>
      </c>
      <c r="H14" s="51"/>
      <c r="I14" s="92">
        <f>SUM(F14:G14)</f>
        <v>0</v>
      </c>
      <c r="J14" s="29"/>
    </row>
    <row r="15" spans="2:10" ht="12.75">
      <c r="B15" s="15"/>
      <c r="C15" s="15"/>
      <c r="D15" s="15"/>
      <c r="E15" s="15"/>
      <c r="F15" s="102"/>
      <c r="G15" s="107"/>
      <c r="H15" s="51"/>
      <c r="I15" s="61"/>
      <c r="J15" s="29"/>
    </row>
    <row r="16" spans="1:10" ht="12.75">
      <c r="A16" s="19" t="s">
        <v>67</v>
      </c>
      <c r="B16" s="15"/>
      <c r="C16" s="15"/>
      <c r="D16" s="15"/>
      <c r="E16" s="15"/>
      <c r="F16" s="105">
        <f>SUM(F11:F14)</f>
        <v>319</v>
      </c>
      <c r="G16" s="105">
        <f>SUM(G11:G14)</f>
        <v>285</v>
      </c>
      <c r="H16" s="51"/>
      <c r="I16" s="105">
        <f>SUM(I11:I14)</f>
        <v>604</v>
      </c>
      <c r="J16" s="29"/>
    </row>
    <row r="17" spans="1:10" ht="12.75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 ht="12.75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 ht="12.75">
      <c r="A20" s="16" t="s">
        <v>58</v>
      </c>
      <c r="F20" s="53">
        <v>0</v>
      </c>
      <c r="G20" s="53">
        <v>0</v>
      </c>
      <c r="H20" s="51"/>
      <c r="I20" s="92">
        <f aca="true" t="shared" si="0" ref="I20:I30">SUM(F20:G20)</f>
        <v>0</v>
      </c>
      <c r="J20" s="29"/>
    </row>
    <row r="21" spans="1:10" ht="12.75">
      <c r="A21" s="16" t="s">
        <v>59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 ht="12.75">
      <c r="A22" s="16" t="s">
        <v>60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 ht="12.75">
      <c r="A23" s="16" t="s">
        <v>61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 ht="12.75">
      <c r="A24" s="16" t="s">
        <v>107</v>
      </c>
      <c r="B24" s="15"/>
      <c r="C24" s="15"/>
      <c r="D24" s="15"/>
      <c r="E24" s="15"/>
      <c r="F24" s="94">
        <v>0</v>
      </c>
      <c r="G24" s="94">
        <v>0</v>
      </c>
      <c r="H24" s="28"/>
      <c r="I24" s="92">
        <f t="shared" si="0"/>
        <v>0</v>
      </c>
      <c r="J24" s="28"/>
    </row>
    <row r="25" spans="1:10" ht="12.75">
      <c r="A25" s="16" t="s">
        <v>62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 ht="12.75">
      <c r="A26" s="16" t="s">
        <v>57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 ht="12.75">
      <c r="A27" s="16" t="s">
        <v>53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 ht="12.75">
      <c r="A28" s="16" t="s">
        <v>54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 ht="12.75">
      <c r="A29" s="16" t="s">
        <v>55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 ht="12.75">
      <c r="A30" s="16" t="s">
        <v>56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 ht="12.75">
      <c r="A31" s="12"/>
      <c r="F31" s="59"/>
      <c r="G31" s="59"/>
      <c r="H31" s="59"/>
      <c r="I31" s="59"/>
      <c r="J31" s="29"/>
    </row>
    <row r="32" spans="1:10" ht="12.75">
      <c r="A32" s="19" t="s">
        <v>63</v>
      </c>
      <c r="F32" s="63">
        <f>SUM(F20:F30)</f>
        <v>0</v>
      </c>
      <c r="G32" s="63">
        <f>SUM(G20:G30)</f>
        <v>0</v>
      </c>
      <c r="H32" s="59"/>
      <c r="I32" s="63">
        <f>SUM(I20:I30)</f>
        <v>0</v>
      </c>
      <c r="J32" s="29"/>
    </row>
    <row r="33" spans="1:10" ht="12.75">
      <c r="A33" s="10"/>
      <c r="F33" s="29"/>
      <c r="G33" s="29"/>
      <c r="H33" s="29"/>
      <c r="I33" s="29"/>
      <c r="J33" s="29"/>
    </row>
    <row r="34" spans="1:10" ht="12.75">
      <c r="A34" s="19" t="s">
        <v>77</v>
      </c>
      <c r="F34" s="87">
        <f>F16+F32</f>
        <v>319</v>
      </c>
      <c r="G34" s="87">
        <f>G16+G32</f>
        <v>285</v>
      </c>
      <c r="H34" s="29"/>
      <c r="I34" s="87">
        <f>I16+I32</f>
        <v>604</v>
      </c>
      <c r="J34" s="29"/>
    </row>
    <row r="35" spans="1:10" ht="12.75">
      <c r="A35" s="19"/>
      <c r="F35" s="29"/>
      <c r="G35" s="29"/>
      <c r="H35" s="29"/>
      <c r="I35" s="29"/>
      <c r="J35" s="29"/>
    </row>
    <row r="36" spans="1:10" ht="12.75">
      <c r="A36" s="10"/>
      <c r="F36" s="29"/>
      <c r="G36" s="29"/>
      <c r="H36" s="29"/>
      <c r="I36" s="29"/>
      <c r="J36" s="29"/>
    </row>
    <row r="37" spans="1:10" ht="12.75">
      <c r="A37" s="18" t="s">
        <v>64</v>
      </c>
      <c r="F37" s="29"/>
      <c r="G37" s="29"/>
      <c r="H37" s="29"/>
      <c r="I37" s="29"/>
      <c r="J37" s="29"/>
    </row>
    <row r="38" spans="1:10" ht="12.75">
      <c r="A38" s="11" t="s">
        <v>79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80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0" ht="12.75">
      <c r="A40" s="10"/>
      <c r="F40" s="29"/>
      <c r="G40" s="29"/>
      <c r="H40" s="29"/>
      <c r="I40" s="29"/>
      <c r="J40" s="29"/>
    </row>
    <row r="41" spans="1:10" ht="12.75">
      <c r="A41" s="10"/>
      <c r="F41" s="92"/>
      <c r="G41" s="92"/>
      <c r="H41" s="29"/>
      <c r="I41" s="92"/>
      <c r="J41" s="29"/>
    </row>
    <row r="42" spans="1:10" ht="12.75">
      <c r="A42" s="19" t="s">
        <v>78</v>
      </c>
      <c r="F42" s="87">
        <f>+F34+F38+F39</f>
        <v>319</v>
      </c>
      <c r="G42" s="87">
        <f>+G34+G38+G39</f>
        <v>285</v>
      </c>
      <c r="H42" s="29"/>
      <c r="I42" s="87">
        <f>+I34+I38+I39</f>
        <v>604</v>
      </c>
      <c r="J42" s="29"/>
    </row>
    <row r="43" spans="1:10" ht="12.75">
      <c r="A43" s="10"/>
      <c r="F43" s="29"/>
      <c r="G43" s="29"/>
      <c r="H43" s="29"/>
      <c r="I43" s="29"/>
      <c r="J43" s="29"/>
    </row>
    <row r="44" ht="12.75">
      <c r="A44" s="111" t="s">
        <v>128</v>
      </c>
    </row>
    <row r="45" ht="12.75">
      <c r="A45" s="111" t="s">
        <v>76</v>
      </c>
    </row>
    <row r="47" spans="1:13" ht="12.75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sheetProtection/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84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9" t="s">
        <v>121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39</v>
      </c>
      <c r="G9" s="82" t="s">
        <v>38</v>
      </c>
      <c r="H9" s="82" t="s">
        <v>132</v>
      </c>
      <c r="I9" s="81" t="s">
        <v>40</v>
      </c>
      <c r="J9" s="83"/>
      <c r="K9" s="86" t="s">
        <v>12</v>
      </c>
    </row>
    <row r="10" spans="1:11" ht="12.75">
      <c r="A10" s="18" t="s">
        <v>127</v>
      </c>
      <c r="K10" s="76"/>
    </row>
    <row r="11" spans="1:13" ht="12.75">
      <c r="A11" s="11" t="s">
        <v>65</v>
      </c>
      <c r="B11" s="15"/>
      <c r="C11" s="15"/>
      <c r="D11" s="15"/>
      <c r="E11" s="15"/>
      <c r="F11" s="94">
        <v>4903</v>
      </c>
      <c r="G11" s="91">
        <v>2977</v>
      </c>
      <c r="H11" s="91">
        <v>49</v>
      </c>
      <c r="I11" s="94">
        <v>293</v>
      </c>
      <c r="J11" s="28"/>
      <c r="K11" s="62">
        <f>SUM(F11:I11)</f>
        <v>8222</v>
      </c>
      <c r="L11" s="28"/>
      <c r="M11" s="15"/>
    </row>
    <row r="12" spans="1:12" ht="12.75">
      <c r="A12" s="11" t="s">
        <v>66</v>
      </c>
      <c r="F12" s="91">
        <v>1015</v>
      </c>
      <c r="G12" s="91">
        <v>141</v>
      </c>
      <c r="H12" s="91">
        <v>7</v>
      </c>
      <c r="I12" s="91">
        <v>11</v>
      </c>
      <c r="J12" s="29"/>
      <c r="K12" s="62">
        <f>SUM(F12:I12)</f>
        <v>1174</v>
      </c>
      <c r="L12" s="29"/>
    </row>
    <row r="13" spans="1:13" ht="12.75">
      <c r="A13" s="11" t="s">
        <v>68</v>
      </c>
      <c r="B13" s="15"/>
      <c r="C13" s="15"/>
      <c r="D13" s="15"/>
      <c r="E13" s="15"/>
      <c r="F13" s="50">
        <v>22</v>
      </c>
      <c r="G13" s="53">
        <v>4</v>
      </c>
      <c r="H13" s="53">
        <v>2</v>
      </c>
      <c r="I13" s="46">
        <v>0</v>
      </c>
      <c r="J13" s="106"/>
      <c r="K13" s="62">
        <f>SUM(F13:I13)</f>
        <v>28</v>
      </c>
      <c r="L13" s="28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124</v>
      </c>
      <c r="G14" s="53">
        <v>7</v>
      </c>
      <c r="H14" s="53">
        <v>3</v>
      </c>
      <c r="I14" s="46">
        <v>0</v>
      </c>
      <c r="J14" s="106"/>
      <c r="K14" s="62">
        <f>SUM(F14:I14)</f>
        <v>134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6064</v>
      </c>
      <c r="G16" s="105">
        <f>SUM(G11:G14)</f>
        <v>3129</v>
      </c>
      <c r="H16" s="105">
        <f>SUM(H11:H14)</f>
        <v>61</v>
      </c>
      <c r="I16" s="105">
        <f>SUM(I11:I14)</f>
        <v>304</v>
      </c>
      <c r="J16" s="106"/>
      <c r="K16" s="105">
        <f>SUM(K11:K14)</f>
        <v>9558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58</v>
      </c>
      <c r="F20" s="53">
        <v>183</v>
      </c>
      <c r="G20" s="53">
        <v>102</v>
      </c>
      <c r="H20" s="53">
        <v>37</v>
      </c>
      <c r="I20" s="53">
        <v>9</v>
      </c>
      <c r="J20" s="29"/>
      <c r="K20" s="62">
        <f aca="true" t="shared" si="0" ref="K20:K30">SUM(F20:I20)</f>
        <v>331</v>
      </c>
      <c r="L20" s="29"/>
    </row>
    <row r="21" spans="1:12" ht="12.75">
      <c r="A21" s="16" t="s">
        <v>59</v>
      </c>
      <c r="E21" s="65"/>
      <c r="F21" s="46">
        <v>343</v>
      </c>
      <c r="G21" s="46">
        <v>91</v>
      </c>
      <c r="H21" s="46">
        <v>11</v>
      </c>
      <c r="I21" s="46">
        <v>33</v>
      </c>
      <c r="J21" s="29"/>
      <c r="K21" s="62">
        <f t="shared" si="0"/>
        <v>478</v>
      </c>
      <c r="L21" s="29"/>
    </row>
    <row r="22" spans="1:12" ht="12.75">
      <c r="A22" s="16" t="s">
        <v>60</v>
      </c>
      <c r="F22" s="53">
        <v>96</v>
      </c>
      <c r="G22" s="53">
        <v>149</v>
      </c>
      <c r="H22" s="53">
        <v>102</v>
      </c>
      <c r="I22" s="53">
        <v>3</v>
      </c>
      <c r="J22" s="29"/>
      <c r="K22" s="62">
        <f t="shared" si="0"/>
        <v>350</v>
      </c>
      <c r="L22" s="29"/>
    </row>
    <row r="23" spans="1:12" ht="12.75">
      <c r="A23" s="16" t="s">
        <v>61</v>
      </c>
      <c r="F23" s="53">
        <v>129</v>
      </c>
      <c r="G23" s="53">
        <v>57</v>
      </c>
      <c r="H23" s="53">
        <v>15</v>
      </c>
      <c r="I23" s="53">
        <v>3</v>
      </c>
      <c r="J23" s="29"/>
      <c r="K23" s="62">
        <f t="shared" si="0"/>
        <v>204</v>
      </c>
      <c r="L23" s="29"/>
    </row>
    <row r="24" spans="1:13" ht="12.75">
      <c r="A24" s="16" t="s">
        <v>107</v>
      </c>
      <c r="B24" s="15"/>
      <c r="C24" s="15"/>
      <c r="D24" s="15"/>
      <c r="E24" s="15"/>
      <c r="F24" s="46">
        <v>256</v>
      </c>
      <c r="G24" s="46">
        <v>206</v>
      </c>
      <c r="H24" s="46">
        <v>33</v>
      </c>
      <c r="I24" s="46">
        <v>107</v>
      </c>
      <c r="J24" s="28"/>
      <c r="K24" s="62">
        <f t="shared" si="0"/>
        <v>602</v>
      </c>
      <c r="L24" s="28"/>
      <c r="M24" s="15"/>
    </row>
    <row r="25" spans="1:12" ht="12.75">
      <c r="A25" s="16" t="s">
        <v>62</v>
      </c>
      <c r="F25" s="53">
        <v>1</v>
      </c>
      <c r="G25" s="53">
        <v>0</v>
      </c>
      <c r="H25" s="53">
        <v>0</v>
      </c>
      <c r="I25" s="53">
        <v>0</v>
      </c>
      <c r="J25" s="29"/>
      <c r="K25" s="62">
        <f t="shared" si="0"/>
        <v>1</v>
      </c>
      <c r="L25" s="29"/>
    </row>
    <row r="26" spans="1:12" ht="12.75">
      <c r="A26" s="16" t="s">
        <v>57</v>
      </c>
      <c r="F26" s="50">
        <v>6</v>
      </c>
      <c r="G26" s="53">
        <v>5</v>
      </c>
      <c r="H26" s="53">
        <v>0</v>
      </c>
      <c r="I26" s="53">
        <v>0</v>
      </c>
      <c r="J26" s="28"/>
      <c r="K26" s="62">
        <f t="shared" si="0"/>
        <v>11</v>
      </c>
      <c r="L26" s="29"/>
    </row>
    <row r="27" spans="1:12" ht="12.75">
      <c r="A27" s="16" t="s">
        <v>53</v>
      </c>
      <c r="F27" s="50">
        <v>23</v>
      </c>
      <c r="G27" s="53">
        <v>1</v>
      </c>
      <c r="H27" s="53">
        <v>3</v>
      </c>
      <c r="I27" s="53">
        <v>0</v>
      </c>
      <c r="J27" s="28"/>
      <c r="K27" s="62">
        <f t="shared" si="0"/>
        <v>27</v>
      </c>
      <c r="L27" s="29"/>
    </row>
    <row r="28" spans="1:12" ht="12.75">
      <c r="A28" s="16" t="s">
        <v>54</v>
      </c>
      <c r="F28" s="50">
        <v>21</v>
      </c>
      <c r="G28" s="53">
        <v>3</v>
      </c>
      <c r="H28" s="53">
        <v>0</v>
      </c>
      <c r="I28" s="53">
        <v>0</v>
      </c>
      <c r="J28" s="29"/>
      <c r="K28" s="62">
        <f t="shared" si="0"/>
        <v>24</v>
      </c>
      <c r="L28" s="28"/>
    </row>
    <row r="29" spans="1:12" ht="12.75">
      <c r="A29" s="16" t="s">
        <v>55</v>
      </c>
      <c r="F29" s="50">
        <v>8</v>
      </c>
      <c r="G29" s="53">
        <v>0</v>
      </c>
      <c r="H29" s="53">
        <v>0</v>
      </c>
      <c r="I29" s="53">
        <v>0</v>
      </c>
      <c r="J29" s="29"/>
      <c r="K29" s="62">
        <f t="shared" si="0"/>
        <v>8</v>
      </c>
      <c r="L29" s="28"/>
    </row>
    <row r="30" spans="1:12" ht="12.75">
      <c r="A30" s="16" t="s">
        <v>56</v>
      </c>
      <c r="F30" s="50">
        <v>120</v>
      </c>
      <c r="G30" s="53">
        <v>2</v>
      </c>
      <c r="H30" s="53">
        <v>1</v>
      </c>
      <c r="I30" s="53">
        <v>0</v>
      </c>
      <c r="J30" s="29"/>
      <c r="K30" s="62">
        <f t="shared" si="0"/>
        <v>123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63</v>
      </c>
      <c r="E32" s="65"/>
      <c r="F32" s="61">
        <f>SUM(F20:F30)</f>
        <v>1186</v>
      </c>
      <c r="G32" s="61">
        <f>SUM(G20:G30)</f>
        <v>616</v>
      </c>
      <c r="H32" s="61">
        <f>SUM(H20:H30)</f>
        <v>202</v>
      </c>
      <c r="I32" s="61">
        <f>SUM(I20:I30)</f>
        <v>155</v>
      </c>
      <c r="J32" s="29"/>
      <c r="K32" s="61">
        <f>SUM(K20:K30)</f>
        <v>2159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77</v>
      </c>
      <c r="F34" s="87">
        <f>F16+F32</f>
        <v>7250</v>
      </c>
      <c r="G34" s="87">
        <f>G16+G32</f>
        <v>3745</v>
      </c>
      <c r="H34" s="87">
        <f>H16+H32</f>
        <v>263</v>
      </c>
      <c r="I34" s="87">
        <f>I16+I32</f>
        <v>459</v>
      </c>
      <c r="J34" s="29"/>
      <c r="K34" s="87">
        <f>K16+K32</f>
        <v>11717</v>
      </c>
      <c r="L34" s="29"/>
    </row>
    <row r="35" spans="1:12" ht="12.75">
      <c r="A35" s="19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64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79</v>
      </c>
      <c r="B38" s="29"/>
      <c r="C38" s="29"/>
      <c r="D38" s="29"/>
      <c r="E38" s="29"/>
      <c r="F38" s="53">
        <v>82</v>
      </c>
      <c r="G38" s="53">
        <v>79</v>
      </c>
      <c r="H38" s="53">
        <v>3</v>
      </c>
      <c r="I38" s="53">
        <v>10</v>
      </c>
      <c r="J38" s="29"/>
      <c r="K38" s="62">
        <f>SUM(F38:I38)</f>
        <v>174</v>
      </c>
      <c r="L38" s="29"/>
    </row>
    <row r="39" spans="1:12" ht="12.75">
      <c r="A39" s="11" t="s">
        <v>80</v>
      </c>
      <c r="B39" s="29"/>
      <c r="C39" s="29"/>
      <c r="D39" s="29"/>
      <c r="E39" s="29"/>
      <c r="F39" s="53">
        <v>7</v>
      </c>
      <c r="G39" s="53">
        <v>0</v>
      </c>
      <c r="H39" s="53">
        <v>0</v>
      </c>
      <c r="I39" s="53">
        <v>0</v>
      </c>
      <c r="J39" s="29"/>
      <c r="K39" s="62">
        <f>SUM(F39:I39)</f>
        <v>7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78</v>
      </c>
      <c r="F42" s="87">
        <f>+F34+F38+F39</f>
        <v>7339</v>
      </c>
      <c r="G42" s="87">
        <f>+G34+G38+G39</f>
        <v>3824</v>
      </c>
      <c r="H42" s="87">
        <f>+H34+H38+H39</f>
        <v>266</v>
      </c>
      <c r="I42" s="87">
        <f>+I34+I38+I39</f>
        <v>469</v>
      </c>
      <c r="J42" s="29"/>
      <c r="K42" s="87">
        <f>+K34+K38+K39</f>
        <v>11898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1:8" ht="12.75">
      <c r="A44" s="111" t="s">
        <v>128</v>
      </c>
      <c r="G44" s="29"/>
      <c r="H44" s="29"/>
    </row>
    <row r="45" ht="12.75">
      <c r="A45" s="111" t="s">
        <v>76</v>
      </c>
    </row>
    <row r="46" ht="12.75">
      <c r="A46" s="111" t="s">
        <v>133</v>
      </c>
    </row>
    <row r="47" ht="12.75">
      <c r="A47" s="111"/>
    </row>
    <row r="48" spans="1:13" ht="12.75">
      <c r="A48" s="25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33</v>
      </c>
    </row>
    <row r="49" ht="12.75">
      <c r="M49" s="70"/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85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9" t="s">
        <v>121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39</v>
      </c>
      <c r="G9" s="82" t="s">
        <v>38</v>
      </c>
      <c r="H9" s="82" t="s">
        <v>132</v>
      </c>
      <c r="I9" s="81" t="s">
        <v>40</v>
      </c>
      <c r="J9" s="84"/>
      <c r="K9" s="86" t="s">
        <v>12</v>
      </c>
    </row>
    <row r="10" spans="1:11" ht="12.75">
      <c r="A10" s="18" t="s">
        <v>127</v>
      </c>
      <c r="K10" s="76"/>
    </row>
    <row r="11" spans="1:13" ht="12.75">
      <c r="A11" s="11" t="s">
        <v>65</v>
      </c>
      <c r="B11" s="15"/>
      <c r="C11" s="15"/>
      <c r="D11" s="15"/>
      <c r="E11" s="15"/>
      <c r="F11" s="94">
        <v>1317</v>
      </c>
      <c r="G11" s="91">
        <v>1546</v>
      </c>
      <c r="H11" s="91">
        <v>30</v>
      </c>
      <c r="I11" s="94">
        <v>92</v>
      </c>
      <c r="J11" s="28"/>
      <c r="K11" s="62">
        <f>SUM(F11:I11)</f>
        <v>2985</v>
      </c>
      <c r="L11" s="28"/>
      <c r="M11" s="15"/>
    </row>
    <row r="12" spans="1:12" ht="12.75">
      <c r="A12" s="11" t="s">
        <v>66</v>
      </c>
      <c r="F12" s="91">
        <v>12</v>
      </c>
      <c r="G12" s="91">
        <v>8</v>
      </c>
      <c r="H12" s="91">
        <v>2</v>
      </c>
      <c r="I12" s="91">
        <v>1</v>
      </c>
      <c r="J12" s="29"/>
      <c r="K12" s="62">
        <f>SUM(F12:I12)</f>
        <v>23</v>
      </c>
      <c r="L12" s="29"/>
    </row>
    <row r="13" spans="1:13" ht="12.75">
      <c r="A13" s="11" t="s">
        <v>68</v>
      </c>
      <c r="B13" s="15"/>
      <c r="C13" s="15"/>
      <c r="D13" s="15"/>
      <c r="E13" s="15"/>
      <c r="F13" s="50">
        <v>12</v>
      </c>
      <c r="G13" s="53">
        <v>11</v>
      </c>
      <c r="H13" s="53">
        <v>50</v>
      </c>
      <c r="I13" s="46">
        <v>0</v>
      </c>
      <c r="J13" s="106"/>
      <c r="K13" s="62">
        <f>SUM(F13:I13)</f>
        <v>73</v>
      </c>
      <c r="L13" s="28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52</v>
      </c>
      <c r="G14" s="53">
        <v>6</v>
      </c>
      <c r="H14" s="53">
        <v>53</v>
      </c>
      <c r="I14" s="46">
        <v>0</v>
      </c>
      <c r="J14" s="106"/>
      <c r="K14" s="62">
        <f>SUM(F14:I14)</f>
        <v>111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1393</v>
      </c>
      <c r="G16" s="105">
        <f>SUM(G11:G14)</f>
        <v>1571</v>
      </c>
      <c r="H16" s="105">
        <f>SUM(H11:H14)</f>
        <v>135</v>
      </c>
      <c r="I16" s="105">
        <f>SUM(I11:I14)</f>
        <v>93</v>
      </c>
      <c r="J16" s="106"/>
      <c r="K16" s="105">
        <f>SUM(K11:K14)</f>
        <v>3192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58</v>
      </c>
      <c r="F20" s="53">
        <v>146</v>
      </c>
      <c r="G20" s="53">
        <v>103</v>
      </c>
      <c r="H20" s="53">
        <v>34</v>
      </c>
      <c r="I20" s="53">
        <v>12</v>
      </c>
      <c r="J20" s="29"/>
      <c r="K20" s="62">
        <f aca="true" t="shared" si="0" ref="K20:K30">SUM(F20:I20)</f>
        <v>295</v>
      </c>
      <c r="L20" s="29"/>
    </row>
    <row r="21" spans="1:12" ht="12.75">
      <c r="A21" s="16" t="s">
        <v>59</v>
      </c>
      <c r="F21" s="46">
        <v>106</v>
      </c>
      <c r="G21" s="46">
        <v>41</v>
      </c>
      <c r="H21" s="46">
        <v>1</v>
      </c>
      <c r="I21" s="46">
        <v>3</v>
      </c>
      <c r="J21" s="29"/>
      <c r="K21" s="62">
        <f t="shared" si="0"/>
        <v>151</v>
      </c>
      <c r="L21" s="29"/>
    </row>
    <row r="22" spans="1:12" ht="12.75">
      <c r="A22" s="16" t="s">
        <v>60</v>
      </c>
      <c r="F22" s="53">
        <v>11</v>
      </c>
      <c r="G22" s="53">
        <v>35</v>
      </c>
      <c r="H22" s="53">
        <v>27</v>
      </c>
      <c r="I22" s="53">
        <v>0</v>
      </c>
      <c r="J22" s="29"/>
      <c r="K22" s="62">
        <f t="shared" si="0"/>
        <v>73</v>
      </c>
      <c r="L22" s="29"/>
    </row>
    <row r="23" spans="1:12" ht="12.75">
      <c r="A23" s="16" t="s">
        <v>61</v>
      </c>
      <c r="F23" s="53">
        <v>6</v>
      </c>
      <c r="G23" s="53">
        <v>4</v>
      </c>
      <c r="H23" s="53">
        <v>3</v>
      </c>
      <c r="I23" s="53">
        <v>0</v>
      </c>
      <c r="J23" s="29"/>
      <c r="K23" s="62">
        <f t="shared" si="0"/>
        <v>13</v>
      </c>
      <c r="L23" s="29"/>
    </row>
    <row r="24" spans="1:13" ht="12.75">
      <c r="A24" s="16" t="s">
        <v>107</v>
      </c>
      <c r="B24" s="15"/>
      <c r="C24" s="15"/>
      <c r="D24" s="15"/>
      <c r="E24" s="15"/>
      <c r="F24" s="46">
        <v>53</v>
      </c>
      <c r="G24" s="46">
        <v>69</v>
      </c>
      <c r="H24" s="46">
        <v>2</v>
      </c>
      <c r="I24" s="46">
        <v>0</v>
      </c>
      <c r="J24" s="28"/>
      <c r="K24" s="62">
        <f t="shared" si="0"/>
        <v>124</v>
      </c>
      <c r="L24" s="28"/>
      <c r="M24" s="15"/>
    </row>
    <row r="25" spans="1:12" ht="12.75">
      <c r="A25" s="16" t="s">
        <v>62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57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2" ht="12.75">
      <c r="A27" s="16" t="s">
        <v>53</v>
      </c>
      <c r="F27" s="50">
        <v>9</v>
      </c>
      <c r="G27" s="53">
        <v>5</v>
      </c>
      <c r="H27" s="53">
        <v>0</v>
      </c>
      <c r="I27" s="53">
        <v>1</v>
      </c>
      <c r="J27" s="28"/>
      <c r="K27" s="62">
        <f t="shared" si="0"/>
        <v>15</v>
      </c>
      <c r="L27" s="29"/>
    </row>
    <row r="28" spans="1:12" ht="12.75">
      <c r="A28" s="16" t="s">
        <v>54</v>
      </c>
      <c r="F28" s="50">
        <v>24</v>
      </c>
      <c r="G28" s="53">
        <v>6</v>
      </c>
      <c r="H28" s="53">
        <v>0</v>
      </c>
      <c r="I28" s="53">
        <v>0</v>
      </c>
      <c r="J28" s="29"/>
      <c r="K28" s="62">
        <f t="shared" si="0"/>
        <v>30</v>
      </c>
      <c r="L28" s="28"/>
    </row>
    <row r="29" spans="1:12" ht="12.75">
      <c r="A29" s="16" t="s">
        <v>55</v>
      </c>
      <c r="F29" s="50">
        <v>7</v>
      </c>
      <c r="G29" s="53">
        <v>1</v>
      </c>
      <c r="H29" s="53">
        <v>0</v>
      </c>
      <c r="I29" s="53">
        <v>0</v>
      </c>
      <c r="J29" s="29"/>
      <c r="K29" s="62">
        <f t="shared" si="0"/>
        <v>8</v>
      </c>
      <c r="L29" s="28"/>
    </row>
    <row r="30" spans="1:12" ht="12.75">
      <c r="A30" s="16" t="s">
        <v>56</v>
      </c>
      <c r="F30" s="50">
        <v>155</v>
      </c>
      <c r="G30" s="53">
        <v>10</v>
      </c>
      <c r="H30" s="53">
        <v>0</v>
      </c>
      <c r="I30" s="53">
        <v>0</v>
      </c>
      <c r="J30" s="29"/>
      <c r="K30" s="62">
        <f t="shared" si="0"/>
        <v>165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63</v>
      </c>
      <c r="F32" s="61">
        <f>SUM(F20:F30)</f>
        <v>517</v>
      </c>
      <c r="G32" s="61">
        <f>SUM(G20:G30)</f>
        <v>274</v>
      </c>
      <c r="H32" s="61">
        <f>SUM(H20:H30)</f>
        <v>67</v>
      </c>
      <c r="I32" s="61">
        <f>SUM(I20:I30)</f>
        <v>16</v>
      </c>
      <c r="J32" s="29"/>
      <c r="K32" s="61">
        <f>SUM(K20:K30)</f>
        <v>874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77</v>
      </c>
      <c r="F34" s="87">
        <f>F16+F32</f>
        <v>1910</v>
      </c>
      <c r="G34" s="87">
        <f>G16+G32</f>
        <v>1845</v>
      </c>
      <c r="H34" s="87">
        <f>H16+H32</f>
        <v>202</v>
      </c>
      <c r="I34" s="87">
        <f>I16+I32</f>
        <v>109</v>
      </c>
      <c r="J34" s="29"/>
      <c r="K34" s="87">
        <f>K16+K32</f>
        <v>4066</v>
      </c>
      <c r="L34" s="29"/>
    </row>
    <row r="35" spans="1:12" ht="12.75">
      <c r="A35" s="19"/>
      <c r="F35" s="87"/>
      <c r="G35" s="87"/>
      <c r="H35" s="87"/>
      <c r="I35" s="87"/>
      <c r="J35" s="29"/>
      <c r="K35" s="87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64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79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80</v>
      </c>
      <c r="B39" s="29"/>
      <c r="C39" s="29"/>
      <c r="D39" s="29"/>
      <c r="E39" s="29"/>
      <c r="F39" s="53">
        <v>65</v>
      </c>
      <c r="G39" s="53">
        <v>2</v>
      </c>
      <c r="H39" s="53">
        <v>2</v>
      </c>
      <c r="I39" s="53">
        <v>0</v>
      </c>
      <c r="J39" s="29"/>
      <c r="K39" s="62">
        <f>SUM(F39:I39)</f>
        <v>69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78</v>
      </c>
      <c r="F42" s="87">
        <f>+F34+F38+F39</f>
        <v>1975</v>
      </c>
      <c r="G42" s="87">
        <f>+G34+G38+G39</f>
        <v>1847</v>
      </c>
      <c r="H42" s="87">
        <f>+H34+H38+H39</f>
        <v>204</v>
      </c>
      <c r="I42" s="87">
        <f>+I34+I38+I39</f>
        <v>109</v>
      </c>
      <c r="J42" s="29"/>
      <c r="K42" s="87">
        <f>+K34+K38+K39</f>
        <v>4135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ht="12.75">
      <c r="A44" s="111" t="s">
        <v>128</v>
      </c>
    </row>
    <row r="45" ht="12.75">
      <c r="A45" s="111" t="s">
        <v>76</v>
      </c>
    </row>
    <row r="46" ht="12.75">
      <c r="A46" s="111" t="s">
        <v>133</v>
      </c>
    </row>
    <row r="47" spans="1:13" ht="12.75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86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9" t="s">
        <v>121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39</v>
      </c>
      <c r="G9" s="82" t="s">
        <v>38</v>
      </c>
      <c r="H9" s="82" t="s">
        <v>132</v>
      </c>
      <c r="I9" s="81" t="s">
        <v>40</v>
      </c>
      <c r="J9" s="75"/>
      <c r="K9" s="86" t="s">
        <v>12</v>
      </c>
    </row>
    <row r="10" spans="1:11" ht="12.75">
      <c r="A10" s="18" t="s">
        <v>127</v>
      </c>
      <c r="K10" s="73"/>
    </row>
    <row r="11" spans="1:13" ht="12.75">
      <c r="A11" s="11" t="s">
        <v>65</v>
      </c>
      <c r="B11" s="15"/>
      <c r="C11" s="15"/>
      <c r="D11" s="15"/>
      <c r="E11" s="15"/>
      <c r="F11" s="94">
        <v>404</v>
      </c>
      <c r="G11" s="91">
        <v>106</v>
      </c>
      <c r="H11" s="91">
        <v>7</v>
      </c>
      <c r="I11" s="94">
        <v>4</v>
      </c>
      <c r="J11" s="28"/>
      <c r="K11" s="62">
        <f>SUM(F11:I11)</f>
        <v>521</v>
      </c>
      <c r="L11" s="28"/>
      <c r="M11" s="15"/>
    </row>
    <row r="12" spans="1:12" ht="12.75">
      <c r="A12" s="11" t="s">
        <v>66</v>
      </c>
      <c r="F12" s="91">
        <v>76</v>
      </c>
      <c r="G12" s="91">
        <v>6</v>
      </c>
      <c r="H12" s="91">
        <v>1</v>
      </c>
      <c r="I12" s="91">
        <v>0</v>
      </c>
      <c r="J12" s="29"/>
      <c r="K12" s="62">
        <f>SUM(F12:I12)</f>
        <v>83</v>
      </c>
      <c r="L12" s="29"/>
    </row>
    <row r="13" spans="1:13" ht="12.75">
      <c r="A13" s="11" t="s">
        <v>68</v>
      </c>
      <c r="B13" s="15"/>
      <c r="C13" s="15"/>
      <c r="D13" s="15"/>
      <c r="E13" s="15"/>
      <c r="F13" s="50">
        <v>0</v>
      </c>
      <c r="G13" s="50">
        <v>0</v>
      </c>
      <c r="H13" s="50">
        <v>0</v>
      </c>
      <c r="I13" s="50">
        <v>0</v>
      </c>
      <c r="J13" s="106"/>
      <c r="K13" s="62">
        <f>SUM(F13:I13)</f>
        <v>0</v>
      </c>
      <c r="L13" s="28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0</v>
      </c>
      <c r="G14" s="50">
        <v>0</v>
      </c>
      <c r="H14" s="50">
        <v>0</v>
      </c>
      <c r="I14" s="50">
        <v>0</v>
      </c>
      <c r="J14" s="106"/>
      <c r="K14" s="62">
        <f>SUM(F14:I14)</f>
        <v>0</v>
      </c>
      <c r="L14" s="28"/>
      <c r="M14" s="15"/>
    </row>
    <row r="15" spans="2:13" ht="12.75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480</v>
      </c>
      <c r="G16" s="105">
        <f>SUM(G11:G14)</f>
        <v>112</v>
      </c>
      <c r="H16" s="105">
        <f>SUM(H11:H14)</f>
        <v>8</v>
      </c>
      <c r="I16" s="105">
        <f>SUM(I11:I14)</f>
        <v>4</v>
      </c>
      <c r="J16" s="106"/>
      <c r="K16" s="105">
        <f>SUM(K11:K14)</f>
        <v>604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2" ht="12.75">
      <c r="A20" s="16" t="s">
        <v>58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aca="true" t="shared" si="0" ref="K20:K30">SUM(F20:I20)</f>
        <v>0</v>
      </c>
      <c r="L20" s="29"/>
    </row>
    <row r="21" spans="1:12" ht="12.75">
      <c r="A21" s="16" t="s">
        <v>59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2" ht="12.75">
      <c r="A22" s="16" t="s">
        <v>60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2" ht="12.75">
      <c r="A23" s="16" t="s">
        <v>61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 ht="12.75">
      <c r="A24" s="16" t="s">
        <v>107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62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57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2" ht="12.75">
      <c r="A27" s="16" t="s">
        <v>53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2" ht="12.75">
      <c r="A28" s="16" t="s">
        <v>54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2" ht="12.75">
      <c r="A29" s="16" t="s">
        <v>55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2" ht="12.75">
      <c r="A30" s="16" t="s">
        <v>56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63</v>
      </c>
      <c r="F32" s="61">
        <f>SUM(F20:F30)</f>
        <v>0</v>
      </c>
      <c r="G32" s="61">
        <f>SUM(G20:G30)</f>
        <v>0</v>
      </c>
      <c r="H32" s="61">
        <f>SUM(H20:H30)</f>
        <v>0</v>
      </c>
      <c r="I32" s="61">
        <f>SUM(I20:I30)</f>
        <v>0</v>
      </c>
      <c r="J32" s="29"/>
      <c r="K32" s="61">
        <f>SUM(K20:K30)</f>
        <v>0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77</v>
      </c>
      <c r="F34" s="87">
        <f>F16+F32</f>
        <v>480</v>
      </c>
      <c r="G34" s="87">
        <f>G16+G32</f>
        <v>112</v>
      </c>
      <c r="H34" s="87">
        <f>H16+H32</f>
        <v>8</v>
      </c>
      <c r="I34" s="87">
        <f>I16+I32</f>
        <v>4</v>
      </c>
      <c r="J34" s="29"/>
      <c r="K34" s="87">
        <f>K16+K32</f>
        <v>604</v>
      </c>
      <c r="L34" s="29"/>
    </row>
    <row r="35" spans="1:12" ht="12.75">
      <c r="A35" s="10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64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79</v>
      </c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80</v>
      </c>
      <c r="F39" s="53">
        <v>0</v>
      </c>
      <c r="G39" s="53">
        <v>0</v>
      </c>
      <c r="H39" s="53">
        <v>0</v>
      </c>
      <c r="I39" s="53">
        <v>0</v>
      </c>
      <c r="J39" s="29"/>
      <c r="K39" s="62">
        <f>SUM(F39:I39)</f>
        <v>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78</v>
      </c>
      <c r="F42" s="87">
        <f>+F34+F38+F39</f>
        <v>480</v>
      </c>
      <c r="G42" s="87">
        <f>+G34+G38+G39</f>
        <v>112</v>
      </c>
      <c r="H42" s="87">
        <f>+H34+H38+H39</f>
        <v>8</v>
      </c>
      <c r="I42" s="87">
        <f>+I34+I38+I39</f>
        <v>4</v>
      </c>
      <c r="J42" s="29"/>
      <c r="K42" s="87">
        <f>+K34+K38+K39</f>
        <v>604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1:8" ht="12.75">
      <c r="A44" s="111" t="s">
        <v>128</v>
      </c>
      <c r="G44" s="29"/>
      <c r="H44" s="29"/>
    </row>
    <row r="45" ht="12.75">
      <c r="A45" s="111" t="s">
        <v>76</v>
      </c>
    </row>
    <row r="46" ht="12.75">
      <c r="A46" s="111" t="s">
        <v>133</v>
      </c>
    </row>
    <row r="47" spans="1:13" ht="12.75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5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5" ht="12.75">
      <c r="A4" s="30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" ht="12.75" customHeight="1">
      <c r="A6" s="3"/>
      <c r="B6" s="2"/>
    </row>
    <row r="7" spans="1:16" ht="12.75">
      <c r="A7" s="3"/>
      <c r="B7" s="2"/>
      <c r="C7" s="21"/>
      <c r="D7" s="21"/>
      <c r="E7" s="21"/>
      <c r="F7" s="21"/>
      <c r="I7" s="9"/>
      <c r="J7" s="96" t="s">
        <v>9</v>
      </c>
      <c r="K7" s="22"/>
      <c r="L7" s="21"/>
      <c r="M7" s="21"/>
      <c r="N7" s="21"/>
      <c r="O7" s="21"/>
      <c r="P7" s="21"/>
    </row>
    <row r="8" spans="1:11" ht="6" customHeight="1">
      <c r="A8" s="3"/>
      <c r="B8" s="2"/>
      <c r="J8" s="7"/>
      <c r="K8" s="7"/>
    </row>
    <row r="9" spans="1:15" ht="12.75">
      <c r="A9" s="3"/>
      <c r="B9" s="2"/>
      <c r="F9" s="97" t="s">
        <v>50</v>
      </c>
      <c r="G9" s="97" t="s">
        <v>109</v>
      </c>
      <c r="H9" s="97" t="s">
        <v>74</v>
      </c>
      <c r="I9" s="97" t="s">
        <v>110</v>
      </c>
      <c r="J9" s="98" t="s">
        <v>71</v>
      </c>
      <c r="K9" s="98" t="s">
        <v>108</v>
      </c>
      <c r="L9" s="97" t="s">
        <v>72</v>
      </c>
      <c r="M9" s="97" t="s">
        <v>73</v>
      </c>
      <c r="N9" s="97" t="s">
        <v>75</v>
      </c>
      <c r="O9" s="97" t="s">
        <v>12</v>
      </c>
    </row>
    <row r="10" spans="1:12" ht="12.75">
      <c r="A10" s="18" t="s">
        <v>127</v>
      </c>
      <c r="L10" s="73"/>
    </row>
    <row r="11" spans="1:16" ht="12.75">
      <c r="A11" s="11" t="s">
        <v>65</v>
      </c>
      <c r="B11" s="15"/>
      <c r="C11" s="15"/>
      <c r="D11" s="15"/>
      <c r="E11" s="15"/>
      <c r="F11" s="94">
        <v>88</v>
      </c>
      <c r="G11" s="91">
        <v>1036</v>
      </c>
      <c r="H11" s="91">
        <v>356</v>
      </c>
      <c r="I11" s="91">
        <v>1</v>
      </c>
      <c r="J11" s="94">
        <v>569</v>
      </c>
      <c r="K11" s="94">
        <v>24</v>
      </c>
      <c r="L11" s="94">
        <v>8172</v>
      </c>
      <c r="M11" s="94">
        <v>283</v>
      </c>
      <c r="N11" s="94">
        <v>1199</v>
      </c>
      <c r="O11" s="62">
        <f>SUM(F11:N11)</f>
        <v>11728</v>
      </c>
      <c r="P11" s="29"/>
    </row>
    <row r="12" spans="1:16" ht="12.75">
      <c r="A12" s="11" t="s">
        <v>66</v>
      </c>
      <c r="F12" s="103">
        <v>11</v>
      </c>
      <c r="G12" s="91">
        <v>86</v>
      </c>
      <c r="H12" s="91">
        <v>35</v>
      </c>
      <c r="I12" s="91">
        <v>3</v>
      </c>
      <c r="J12" s="91">
        <v>73</v>
      </c>
      <c r="K12" s="91">
        <v>9</v>
      </c>
      <c r="L12" s="91">
        <v>841</v>
      </c>
      <c r="M12" s="91">
        <v>17</v>
      </c>
      <c r="N12" s="91">
        <v>205</v>
      </c>
      <c r="O12" s="62">
        <f>SUM(F12:N12)</f>
        <v>1280</v>
      </c>
      <c r="P12" s="29"/>
    </row>
    <row r="13" spans="1:16" ht="12.75">
      <c r="A13" s="11" t="s">
        <v>68</v>
      </c>
      <c r="B13" s="15"/>
      <c r="C13" s="15"/>
      <c r="D13" s="15"/>
      <c r="E13" s="15"/>
      <c r="F13" s="50">
        <v>56</v>
      </c>
      <c r="G13" s="53">
        <v>0</v>
      </c>
      <c r="H13" s="53">
        <v>2</v>
      </c>
      <c r="I13" s="53">
        <v>1</v>
      </c>
      <c r="J13" s="46">
        <v>0</v>
      </c>
      <c r="K13" s="55">
        <v>0</v>
      </c>
      <c r="L13" s="94">
        <v>21</v>
      </c>
      <c r="M13" s="94">
        <v>3</v>
      </c>
      <c r="N13" s="94">
        <v>18</v>
      </c>
      <c r="O13" s="62">
        <f>SUM(F13:N13)</f>
        <v>101</v>
      </c>
      <c r="P13" s="29"/>
    </row>
    <row r="14" spans="1:16" ht="12.75">
      <c r="A14" s="11" t="s">
        <v>69</v>
      </c>
      <c r="B14" s="15"/>
      <c r="C14" s="15"/>
      <c r="D14" s="15"/>
      <c r="E14" s="15"/>
      <c r="F14" s="50">
        <v>57</v>
      </c>
      <c r="G14" s="53">
        <v>28</v>
      </c>
      <c r="H14" s="53">
        <v>5</v>
      </c>
      <c r="I14" s="53">
        <v>0</v>
      </c>
      <c r="J14" s="46">
        <v>15</v>
      </c>
      <c r="K14" s="55">
        <v>0</v>
      </c>
      <c r="L14" s="94">
        <v>82</v>
      </c>
      <c r="M14" s="94">
        <v>0</v>
      </c>
      <c r="N14" s="94">
        <v>58</v>
      </c>
      <c r="O14" s="62">
        <f>SUM(F14:N14)</f>
        <v>245</v>
      </c>
      <c r="P14" s="29"/>
    </row>
    <row r="15" spans="2:16" ht="12.75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 ht="12.75">
      <c r="A16" s="19" t="s">
        <v>67</v>
      </c>
      <c r="B16" s="15"/>
      <c r="C16" s="15"/>
      <c r="D16" s="15"/>
      <c r="E16" s="15"/>
      <c r="F16" s="105">
        <f>SUM(F11:F14)</f>
        <v>212</v>
      </c>
      <c r="G16" s="105">
        <f aca="true" t="shared" si="0" ref="G16:O16">SUM(G11:G14)</f>
        <v>1150</v>
      </c>
      <c r="H16" s="105">
        <f t="shared" si="0"/>
        <v>398</v>
      </c>
      <c r="I16" s="105">
        <f t="shared" si="0"/>
        <v>5</v>
      </c>
      <c r="J16" s="105">
        <f t="shared" si="0"/>
        <v>657</v>
      </c>
      <c r="K16" s="105">
        <f t="shared" si="0"/>
        <v>33</v>
      </c>
      <c r="L16" s="105">
        <f t="shared" si="0"/>
        <v>9116</v>
      </c>
      <c r="M16" s="105">
        <f t="shared" si="0"/>
        <v>303</v>
      </c>
      <c r="N16" s="105">
        <f t="shared" si="0"/>
        <v>1480</v>
      </c>
      <c r="O16" s="105">
        <f t="shared" si="0"/>
        <v>13354</v>
      </c>
      <c r="P16" s="29"/>
    </row>
    <row r="17" spans="1:16" ht="12.75">
      <c r="A17" s="8"/>
      <c r="B17" s="15"/>
      <c r="C17" s="15"/>
      <c r="D17" s="15"/>
      <c r="E17" s="15"/>
      <c r="F17" s="102"/>
      <c r="G17" s="51"/>
      <c r="H17" s="51"/>
      <c r="I17" s="51"/>
      <c r="J17" s="52"/>
      <c r="K17" s="107"/>
      <c r="L17" s="28"/>
      <c r="M17" s="28"/>
      <c r="N17" s="28"/>
      <c r="O17" s="62"/>
      <c r="P17" s="29"/>
    </row>
    <row r="18" spans="1:16" ht="12.75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 ht="12.75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 ht="12.75">
      <c r="A20" s="16" t="s">
        <v>58</v>
      </c>
      <c r="F20" s="53">
        <v>75</v>
      </c>
      <c r="G20" s="53">
        <v>17</v>
      </c>
      <c r="H20" s="53">
        <v>24</v>
      </c>
      <c r="I20" s="53">
        <v>1</v>
      </c>
      <c r="J20" s="53">
        <v>29</v>
      </c>
      <c r="K20" s="91">
        <v>6</v>
      </c>
      <c r="L20" s="91">
        <v>424</v>
      </c>
      <c r="M20" s="91">
        <v>6</v>
      </c>
      <c r="N20" s="91">
        <v>44</v>
      </c>
      <c r="O20" s="62">
        <f aca="true" t="shared" si="1" ref="O20:O30">SUM(F20:N20)</f>
        <v>626</v>
      </c>
      <c r="P20" s="29"/>
    </row>
    <row r="21" spans="1:16" ht="12.75">
      <c r="A21" s="16" t="s">
        <v>59</v>
      </c>
      <c r="F21" s="46">
        <v>15</v>
      </c>
      <c r="G21" s="46">
        <v>24</v>
      </c>
      <c r="H21" s="46">
        <v>23</v>
      </c>
      <c r="I21" s="46">
        <v>0</v>
      </c>
      <c r="J21" s="46">
        <v>28</v>
      </c>
      <c r="K21" s="46">
        <v>6</v>
      </c>
      <c r="L21" s="46">
        <v>454</v>
      </c>
      <c r="M21" s="46">
        <v>8</v>
      </c>
      <c r="N21" s="46">
        <v>71</v>
      </c>
      <c r="O21" s="62">
        <f t="shared" si="1"/>
        <v>629</v>
      </c>
      <c r="P21" s="29"/>
    </row>
    <row r="22" spans="1:16" ht="12.75">
      <c r="A22" s="16" t="s">
        <v>60</v>
      </c>
      <c r="F22" s="53">
        <v>132</v>
      </c>
      <c r="G22" s="53">
        <v>8</v>
      </c>
      <c r="H22" s="53">
        <v>4</v>
      </c>
      <c r="I22" s="53">
        <v>0</v>
      </c>
      <c r="J22" s="53">
        <v>8</v>
      </c>
      <c r="K22" s="91">
        <v>1</v>
      </c>
      <c r="L22" s="91">
        <v>202</v>
      </c>
      <c r="M22" s="91">
        <v>2</v>
      </c>
      <c r="N22" s="91">
        <v>66</v>
      </c>
      <c r="O22" s="62">
        <f t="shared" si="1"/>
        <v>423</v>
      </c>
      <c r="P22" s="29"/>
    </row>
    <row r="23" spans="1:16" ht="12.75">
      <c r="A23" s="16" t="s">
        <v>61</v>
      </c>
      <c r="F23" s="53">
        <v>24</v>
      </c>
      <c r="G23" s="53">
        <v>5</v>
      </c>
      <c r="H23" s="53">
        <v>5</v>
      </c>
      <c r="I23" s="53">
        <v>0</v>
      </c>
      <c r="J23" s="53">
        <v>5</v>
      </c>
      <c r="K23" s="91">
        <v>0</v>
      </c>
      <c r="L23" s="91">
        <v>139</v>
      </c>
      <c r="M23" s="91">
        <v>0</v>
      </c>
      <c r="N23" s="91">
        <v>39</v>
      </c>
      <c r="O23" s="62">
        <f t="shared" si="1"/>
        <v>217</v>
      </c>
      <c r="P23" s="29"/>
    </row>
    <row r="24" spans="1:16" ht="12.75">
      <c r="A24" s="16" t="s">
        <v>107</v>
      </c>
      <c r="B24" s="15"/>
      <c r="C24" s="15"/>
      <c r="D24" s="15"/>
      <c r="E24" s="15"/>
      <c r="F24" s="46">
        <v>36</v>
      </c>
      <c r="G24" s="46">
        <v>31</v>
      </c>
      <c r="H24" s="46">
        <v>58</v>
      </c>
      <c r="I24" s="46">
        <v>0</v>
      </c>
      <c r="J24" s="46">
        <v>22</v>
      </c>
      <c r="K24" s="94">
        <v>0</v>
      </c>
      <c r="L24" s="94">
        <v>514</v>
      </c>
      <c r="M24" s="94">
        <v>12</v>
      </c>
      <c r="N24" s="94">
        <v>53</v>
      </c>
      <c r="O24" s="62">
        <f t="shared" si="1"/>
        <v>726</v>
      </c>
      <c r="P24" s="29"/>
    </row>
    <row r="25" spans="1:16" ht="12.75">
      <c r="A25" s="16" t="s">
        <v>62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91">
        <v>0</v>
      </c>
      <c r="L25" s="91">
        <v>1</v>
      </c>
      <c r="M25" s="91">
        <v>0</v>
      </c>
      <c r="N25" s="91">
        <v>0</v>
      </c>
      <c r="O25" s="62">
        <f t="shared" si="1"/>
        <v>1</v>
      </c>
      <c r="P25" s="29"/>
    </row>
    <row r="26" spans="1:16" ht="12.75">
      <c r="A26" s="16" t="s">
        <v>57</v>
      </c>
      <c r="F26" s="50">
        <v>0</v>
      </c>
      <c r="G26" s="53">
        <v>2</v>
      </c>
      <c r="H26" s="53">
        <v>0</v>
      </c>
      <c r="I26" s="53">
        <v>0</v>
      </c>
      <c r="J26" s="53">
        <v>1</v>
      </c>
      <c r="K26" s="46">
        <v>0</v>
      </c>
      <c r="L26" s="94">
        <v>6</v>
      </c>
      <c r="M26" s="91">
        <v>0</v>
      </c>
      <c r="N26" s="91">
        <v>2</v>
      </c>
      <c r="O26" s="62">
        <f t="shared" si="1"/>
        <v>11</v>
      </c>
      <c r="P26" s="29"/>
    </row>
    <row r="27" spans="1:16" ht="12.75">
      <c r="A27" s="16" t="s">
        <v>53</v>
      </c>
      <c r="F27" s="50">
        <v>3</v>
      </c>
      <c r="G27" s="53">
        <v>0</v>
      </c>
      <c r="H27" s="53">
        <v>0</v>
      </c>
      <c r="I27" s="53">
        <v>0</v>
      </c>
      <c r="J27" s="53">
        <v>1</v>
      </c>
      <c r="K27" s="46">
        <v>1</v>
      </c>
      <c r="L27" s="94">
        <v>33</v>
      </c>
      <c r="M27" s="91">
        <v>0</v>
      </c>
      <c r="N27" s="91">
        <v>4</v>
      </c>
      <c r="O27" s="62">
        <f t="shared" si="1"/>
        <v>42</v>
      </c>
      <c r="P27" s="29"/>
    </row>
    <row r="28" spans="1:16" ht="12.75">
      <c r="A28" s="16" t="s">
        <v>54</v>
      </c>
      <c r="F28" s="50">
        <v>0</v>
      </c>
      <c r="G28" s="53">
        <v>2</v>
      </c>
      <c r="H28" s="53">
        <v>4</v>
      </c>
      <c r="I28" s="53">
        <v>0</v>
      </c>
      <c r="J28" s="53">
        <v>3</v>
      </c>
      <c r="K28" s="53">
        <v>2</v>
      </c>
      <c r="L28" s="94">
        <v>35</v>
      </c>
      <c r="M28" s="94">
        <v>1</v>
      </c>
      <c r="N28" s="94">
        <v>7</v>
      </c>
      <c r="O28" s="62">
        <f t="shared" si="1"/>
        <v>54</v>
      </c>
      <c r="P28" s="29"/>
    </row>
    <row r="29" spans="1:16" ht="12.75">
      <c r="A29" s="16" t="s">
        <v>55</v>
      </c>
      <c r="F29" s="50">
        <v>0</v>
      </c>
      <c r="G29" s="53">
        <v>1</v>
      </c>
      <c r="H29" s="53">
        <v>0</v>
      </c>
      <c r="I29" s="53">
        <v>0</v>
      </c>
      <c r="J29" s="53">
        <v>0</v>
      </c>
      <c r="K29" s="53">
        <v>0</v>
      </c>
      <c r="L29" s="94">
        <v>12</v>
      </c>
      <c r="M29" s="94">
        <v>0</v>
      </c>
      <c r="N29" s="94">
        <v>3</v>
      </c>
      <c r="O29" s="62">
        <f t="shared" si="1"/>
        <v>16</v>
      </c>
      <c r="P29" s="29"/>
    </row>
    <row r="30" spans="1:16" ht="12.75">
      <c r="A30" s="16" t="s">
        <v>56</v>
      </c>
      <c r="F30" s="50">
        <v>4</v>
      </c>
      <c r="G30" s="53">
        <v>13</v>
      </c>
      <c r="H30" s="53">
        <v>12</v>
      </c>
      <c r="I30" s="53">
        <v>0</v>
      </c>
      <c r="J30" s="53">
        <v>15</v>
      </c>
      <c r="K30" s="53">
        <v>2</v>
      </c>
      <c r="L30" s="94">
        <v>189</v>
      </c>
      <c r="M30" s="94">
        <v>0</v>
      </c>
      <c r="N30" s="94">
        <v>53</v>
      </c>
      <c r="O30" s="62">
        <f t="shared" si="1"/>
        <v>288</v>
      </c>
      <c r="P30" s="29"/>
    </row>
    <row r="31" spans="1:16" ht="12.75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 ht="12.75">
      <c r="A32" s="19" t="s">
        <v>63</v>
      </c>
      <c r="F32" s="61">
        <f>SUM(F20:F30)</f>
        <v>289</v>
      </c>
      <c r="G32" s="61">
        <f aca="true" t="shared" si="2" ref="G32:O32">SUM(G20:G30)</f>
        <v>103</v>
      </c>
      <c r="H32" s="61">
        <f>SUM(H20:H30)</f>
        <v>130</v>
      </c>
      <c r="I32" s="61">
        <f>SUM(I20:I31)</f>
        <v>1</v>
      </c>
      <c r="J32" s="61">
        <f t="shared" si="2"/>
        <v>112</v>
      </c>
      <c r="K32" s="61">
        <f t="shared" si="2"/>
        <v>18</v>
      </c>
      <c r="L32" s="61">
        <f t="shared" si="2"/>
        <v>2009</v>
      </c>
      <c r="M32" s="61">
        <f t="shared" si="2"/>
        <v>29</v>
      </c>
      <c r="N32" s="61">
        <f t="shared" si="2"/>
        <v>342</v>
      </c>
      <c r="O32" s="61">
        <f t="shared" si="2"/>
        <v>3033</v>
      </c>
      <c r="P32" s="29"/>
    </row>
    <row r="33" spans="1:16" ht="12.75">
      <c r="A33" s="10"/>
      <c r="F33" s="51"/>
      <c r="G33" s="51"/>
      <c r="H33" s="51"/>
      <c r="I33" s="51"/>
      <c r="J33" s="51"/>
      <c r="K33" s="29"/>
      <c r="L33" s="92"/>
      <c r="M33" s="29"/>
      <c r="N33" s="29"/>
      <c r="O33" s="29"/>
      <c r="P33" s="29"/>
    </row>
    <row r="34" spans="1:16" ht="12.75">
      <c r="A34" s="19" t="s">
        <v>77</v>
      </c>
      <c r="F34" s="87">
        <f aca="true" t="shared" si="3" ref="F34:O34">F16+F32</f>
        <v>501</v>
      </c>
      <c r="G34" s="87">
        <f t="shared" si="3"/>
        <v>1253</v>
      </c>
      <c r="H34" s="87">
        <f t="shared" si="3"/>
        <v>528</v>
      </c>
      <c r="I34" s="87">
        <f t="shared" si="3"/>
        <v>6</v>
      </c>
      <c r="J34" s="87">
        <f t="shared" si="3"/>
        <v>769</v>
      </c>
      <c r="K34" s="87">
        <f t="shared" si="3"/>
        <v>51</v>
      </c>
      <c r="L34" s="87">
        <f t="shared" si="3"/>
        <v>11125</v>
      </c>
      <c r="M34" s="87">
        <f t="shared" si="3"/>
        <v>332</v>
      </c>
      <c r="N34" s="87">
        <f t="shared" si="3"/>
        <v>1822</v>
      </c>
      <c r="O34" s="87">
        <f t="shared" si="3"/>
        <v>16387</v>
      </c>
      <c r="P34" s="29"/>
    </row>
    <row r="35" spans="1:16" ht="12.75">
      <c r="A35" s="19"/>
      <c r="F35" s="51"/>
      <c r="G35" s="51"/>
      <c r="H35" s="51"/>
      <c r="I35" s="51"/>
      <c r="J35" s="51"/>
      <c r="K35" s="29"/>
      <c r="L35" s="92"/>
      <c r="M35" s="29"/>
      <c r="N35" s="29"/>
      <c r="O35" s="29"/>
      <c r="P35" s="29"/>
    </row>
    <row r="36" spans="1:16" ht="12.75">
      <c r="A36" s="10"/>
      <c r="F36" s="51"/>
      <c r="G36" s="51"/>
      <c r="H36" s="51"/>
      <c r="I36" s="51"/>
      <c r="J36" s="51"/>
      <c r="K36" s="29"/>
      <c r="L36" s="92"/>
      <c r="M36" s="29"/>
      <c r="N36" s="29"/>
      <c r="O36" s="29"/>
      <c r="P36" s="29"/>
    </row>
    <row r="37" spans="1:16" ht="12.75">
      <c r="A37" s="18" t="s">
        <v>64</v>
      </c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 ht="12.75">
      <c r="A38" s="11" t="s">
        <v>79</v>
      </c>
      <c r="F38" s="53">
        <v>3</v>
      </c>
      <c r="G38" s="53">
        <v>11</v>
      </c>
      <c r="H38" s="53">
        <v>3</v>
      </c>
      <c r="I38" s="53">
        <v>0</v>
      </c>
      <c r="J38" s="53">
        <v>2</v>
      </c>
      <c r="K38" s="53">
        <v>0</v>
      </c>
      <c r="L38" s="94">
        <v>132</v>
      </c>
      <c r="M38" s="91">
        <v>3</v>
      </c>
      <c r="N38" s="91">
        <v>20</v>
      </c>
      <c r="O38" s="62">
        <f>SUM(F38:N38)</f>
        <v>174</v>
      </c>
      <c r="P38" s="29"/>
    </row>
    <row r="39" spans="1:16" ht="12.75">
      <c r="A39" s="11" t="s">
        <v>80</v>
      </c>
      <c r="F39" s="53">
        <v>2</v>
      </c>
      <c r="G39" s="53">
        <v>2</v>
      </c>
      <c r="H39" s="53">
        <v>3</v>
      </c>
      <c r="I39" s="53">
        <v>0</v>
      </c>
      <c r="J39" s="53">
        <v>9</v>
      </c>
      <c r="K39" s="53">
        <v>0</v>
      </c>
      <c r="L39" s="94">
        <v>14</v>
      </c>
      <c r="M39" s="91">
        <v>1</v>
      </c>
      <c r="N39" s="91">
        <v>45</v>
      </c>
      <c r="O39" s="62">
        <f>SUM(F39:N39)</f>
        <v>76</v>
      </c>
      <c r="P39" s="29"/>
    </row>
    <row r="40" spans="1:16" ht="12.75">
      <c r="A40" s="10"/>
      <c r="F40" s="51"/>
      <c r="G40" s="51"/>
      <c r="H40" s="51"/>
      <c r="I40" s="51"/>
      <c r="J40" s="51"/>
      <c r="K40" s="29"/>
      <c r="L40" s="92"/>
      <c r="M40" s="29"/>
      <c r="N40" s="29"/>
      <c r="O40" s="29"/>
      <c r="P40" s="29"/>
    </row>
    <row r="41" spans="1:16" ht="12.75">
      <c r="A41" s="1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9"/>
    </row>
    <row r="42" spans="1:16" ht="12.75">
      <c r="A42" s="19" t="s">
        <v>78</v>
      </c>
      <c r="F42" s="87">
        <f aca="true" t="shared" si="4" ref="F42:O42">+F34+F38+F39</f>
        <v>506</v>
      </c>
      <c r="G42" s="87">
        <f t="shared" si="4"/>
        <v>1266</v>
      </c>
      <c r="H42" s="87">
        <f t="shared" si="4"/>
        <v>534</v>
      </c>
      <c r="I42" s="87">
        <f t="shared" si="4"/>
        <v>6</v>
      </c>
      <c r="J42" s="87">
        <f t="shared" si="4"/>
        <v>780</v>
      </c>
      <c r="K42" s="87">
        <f t="shared" si="4"/>
        <v>51</v>
      </c>
      <c r="L42" s="87">
        <f t="shared" si="4"/>
        <v>11271</v>
      </c>
      <c r="M42" s="87">
        <f t="shared" si="4"/>
        <v>336</v>
      </c>
      <c r="N42" s="87">
        <f t="shared" si="4"/>
        <v>1887</v>
      </c>
      <c r="O42" s="87">
        <f t="shared" si="4"/>
        <v>16637</v>
      </c>
      <c r="P42" s="29"/>
    </row>
    <row r="43" spans="1:16" ht="12.75">
      <c r="A43" s="10"/>
      <c r="F43" s="51"/>
      <c r="G43" s="51"/>
      <c r="H43" s="51"/>
      <c r="I43" s="51"/>
      <c r="J43" s="51"/>
      <c r="K43" s="29"/>
      <c r="L43" s="92"/>
      <c r="M43" s="29"/>
      <c r="N43" s="29"/>
      <c r="O43" s="29"/>
      <c r="P43" s="29"/>
    </row>
    <row r="44" spans="1:9" ht="12.75">
      <c r="A44" s="111" t="s">
        <v>128</v>
      </c>
      <c r="G44" s="29"/>
      <c r="H44" s="29"/>
      <c r="I44" s="29"/>
    </row>
    <row r="45" ht="12.75">
      <c r="A45" s="111" t="s">
        <v>76</v>
      </c>
    </row>
    <row r="47" spans="1:15" ht="12.75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36</v>
      </c>
    </row>
  </sheetData>
  <sheetProtection/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10</v>
      </c>
      <c r="G9" s="82" t="s">
        <v>11</v>
      </c>
      <c r="H9" s="82"/>
      <c r="I9" s="81" t="s">
        <v>12</v>
      </c>
    </row>
    <row r="10" spans="1:13" ht="12.75">
      <c r="A10" s="18" t="s">
        <v>135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0" ht="12.75">
      <c r="A11" s="11" t="s">
        <v>65</v>
      </c>
      <c r="F11" s="91">
        <v>81703</v>
      </c>
      <c r="G11" s="91">
        <v>95197</v>
      </c>
      <c r="H11" s="29"/>
      <c r="I11" s="92">
        <f>SUM(F11:G11)</f>
        <v>176900</v>
      </c>
      <c r="J11" s="29"/>
    </row>
    <row r="12" spans="1:13" ht="12.75">
      <c r="A12" s="11" t="s">
        <v>66</v>
      </c>
      <c r="B12" s="28"/>
      <c r="C12" s="28"/>
      <c r="D12" s="28"/>
      <c r="E12" s="15"/>
      <c r="F12" s="50">
        <v>4169</v>
      </c>
      <c r="G12" s="53">
        <v>4834</v>
      </c>
      <c r="H12" s="51"/>
      <c r="I12" s="92">
        <f>SUM(F12:G12)</f>
        <v>9003</v>
      </c>
      <c r="J12" s="106"/>
      <c r="K12" s="15"/>
      <c r="L12" s="15"/>
      <c r="M12" s="15"/>
    </row>
    <row r="13" spans="1:13" ht="12.75">
      <c r="A13" s="11" t="s">
        <v>68</v>
      </c>
      <c r="B13" s="28"/>
      <c r="C13" s="28"/>
      <c r="D13" s="28"/>
      <c r="E13" s="15"/>
      <c r="F13" s="50">
        <v>630</v>
      </c>
      <c r="G13" s="53">
        <v>744</v>
      </c>
      <c r="H13" s="51"/>
      <c r="I13" s="92">
        <f>SUM(F13:G13)</f>
        <v>1374</v>
      </c>
      <c r="J13" s="106"/>
      <c r="K13" s="15"/>
      <c r="L13" s="15"/>
      <c r="M13" s="15"/>
    </row>
    <row r="14" spans="1:13" ht="12.75">
      <c r="A14" s="11" t="s">
        <v>69</v>
      </c>
      <c r="B14" s="28"/>
      <c r="C14" s="28"/>
      <c r="D14" s="28"/>
      <c r="E14" s="15"/>
      <c r="F14" s="50">
        <v>526</v>
      </c>
      <c r="G14" s="53">
        <v>532</v>
      </c>
      <c r="H14" s="51"/>
      <c r="I14" s="92">
        <f>SUM(F14:G14)</f>
        <v>1058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3" ht="12.75">
      <c r="A16" s="19" t="s">
        <v>67</v>
      </c>
      <c r="B16" s="15"/>
      <c r="C16" s="15"/>
      <c r="D16" s="15"/>
      <c r="E16" s="15"/>
      <c r="F16" s="109">
        <f>SUM(F11:F14)</f>
        <v>87028</v>
      </c>
      <c r="G16" s="109">
        <f>SUM(G11:G14)</f>
        <v>101307</v>
      </c>
      <c r="H16" s="59"/>
      <c r="I16" s="109">
        <f>SUM(I11:I14)</f>
        <v>188335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8"/>
      <c r="G17" s="59"/>
      <c r="H17" s="59"/>
      <c r="I17" s="57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 ht="12.75">
      <c r="A19" s="18" t="s">
        <v>70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 ht="12.75">
      <c r="A20" s="16" t="s">
        <v>58</v>
      </c>
      <c r="B20" s="15"/>
      <c r="C20" s="15"/>
      <c r="D20" s="15"/>
      <c r="E20" s="15"/>
      <c r="F20" s="58">
        <v>2935</v>
      </c>
      <c r="G20" s="60">
        <v>4102.5</v>
      </c>
      <c r="H20" s="57"/>
      <c r="I20" s="92">
        <f aca="true" t="shared" si="0" ref="I20:I30">SUM(F20:G20)</f>
        <v>7037.5</v>
      </c>
      <c r="J20" s="106"/>
      <c r="K20" s="15"/>
      <c r="L20" s="15"/>
      <c r="M20" s="15"/>
    </row>
    <row r="21" spans="1:13" ht="12.75">
      <c r="A21" s="16" t="s">
        <v>59</v>
      </c>
      <c r="B21" s="15"/>
      <c r="C21" s="15"/>
      <c r="D21" s="15"/>
      <c r="E21" s="15"/>
      <c r="F21" s="58">
        <v>1264.5</v>
      </c>
      <c r="G21" s="60">
        <v>1502</v>
      </c>
      <c r="H21" s="57"/>
      <c r="I21" s="92">
        <f t="shared" si="0"/>
        <v>2766.5</v>
      </c>
      <c r="J21" s="106"/>
      <c r="K21" s="15"/>
      <c r="L21" s="15"/>
      <c r="M21" s="15"/>
    </row>
    <row r="22" spans="1:10" ht="12.75">
      <c r="A22" s="16" t="s">
        <v>60</v>
      </c>
      <c r="F22" s="60">
        <v>2140</v>
      </c>
      <c r="G22" s="60">
        <v>2738</v>
      </c>
      <c r="H22" s="57"/>
      <c r="I22" s="92">
        <f t="shared" si="0"/>
        <v>4878</v>
      </c>
      <c r="J22" s="29"/>
    </row>
    <row r="23" spans="1:10" ht="12.75">
      <c r="A23" s="16" t="s">
        <v>61</v>
      </c>
      <c r="F23" s="49">
        <v>294</v>
      </c>
      <c r="G23" s="49">
        <v>389.5</v>
      </c>
      <c r="H23" s="57"/>
      <c r="I23" s="92">
        <f t="shared" si="0"/>
        <v>683.5</v>
      </c>
      <c r="J23" s="29"/>
    </row>
    <row r="24" spans="1:10" ht="12.75">
      <c r="A24" s="16" t="s">
        <v>107</v>
      </c>
      <c r="F24" s="60">
        <v>4501</v>
      </c>
      <c r="G24" s="60">
        <v>7343</v>
      </c>
      <c r="H24" s="57"/>
      <c r="I24" s="92">
        <f t="shared" si="0"/>
        <v>11844</v>
      </c>
      <c r="J24" s="29"/>
    </row>
    <row r="25" spans="1:13" ht="12.75">
      <c r="A25" s="16" t="s">
        <v>62</v>
      </c>
      <c r="B25" s="15"/>
      <c r="C25" s="15"/>
      <c r="D25" s="15"/>
      <c r="E25" s="15"/>
      <c r="F25" s="49">
        <v>0</v>
      </c>
      <c r="G25" s="49">
        <v>6</v>
      </c>
      <c r="H25" s="57"/>
      <c r="I25" s="92">
        <f t="shared" si="0"/>
        <v>6</v>
      </c>
      <c r="J25" s="28"/>
      <c r="K25" s="15"/>
      <c r="L25" s="15"/>
      <c r="M25" s="15"/>
    </row>
    <row r="26" spans="1:10" ht="12.75">
      <c r="A26" s="16" t="s">
        <v>57</v>
      </c>
      <c r="F26" s="60">
        <v>0</v>
      </c>
      <c r="G26" s="60">
        <v>0</v>
      </c>
      <c r="H26" s="57"/>
      <c r="I26" s="92">
        <f t="shared" si="0"/>
        <v>0</v>
      </c>
      <c r="J26" s="29"/>
    </row>
    <row r="27" spans="1:10" ht="12.75">
      <c r="A27" s="16" t="s">
        <v>53</v>
      </c>
      <c r="F27" s="58">
        <v>135</v>
      </c>
      <c r="G27" s="60">
        <v>362</v>
      </c>
      <c r="H27" s="59"/>
      <c r="I27" s="92">
        <f t="shared" si="0"/>
        <v>497</v>
      </c>
      <c r="J27" s="28"/>
    </row>
    <row r="28" spans="1:10" ht="12.75">
      <c r="A28" s="16" t="s">
        <v>54</v>
      </c>
      <c r="F28" s="58">
        <v>113</v>
      </c>
      <c r="G28" s="60">
        <v>127</v>
      </c>
      <c r="H28" s="59"/>
      <c r="I28" s="92">
        <f t="shared" si="0"/>
        <v>240</v>
      </c>
      <c r="J28" s="28"/>
    </row>
    <row r="29" spans="1:10" ht="12.75">
      <c r="A29" s="16" t="s">
        <v>55</v>
      </c>
      <c r="F29" s="58">
        <v>122</v>
      </c>
      <c r="G29" s="60">
        <v>72</v>
      </c>
      <c r="H29" s="59"/>
      <c r="I29" s="92">
        <f t="shared" si="0"/>
        <v>194</v>
      </c>
      <c r="J29" s="28"/>
    </row>
    <row r="30" spans="1:10" ht="12.75">
      <c r="A30" s="16" t="s">
        <v>56</v>
      </c>
      <c r="F30" s="58">
        <v>468</v>
      </c>
      <c r="G30" s="60">
        <v>677</v>
      </c>
      <c r="H30" s="59"/>
      <c r="I30" s="92">
        <f t="shared" si="0"/>
        <v>1145</v>
      </c>
      <c r="J30" s="28"/>
    </row>
    <row r="31" spans="1:10" ht="12.75">
      <c r="A31" s="12"/>
      <c r="F31" s="108"/>
      <c r="G31" s="59"/>
      <c r="H31" s="57"/>
      <c r="I31" s="63"/>
      <c r="J31" s="28"/>
    </row>
    <row r="32" spans="1:10" ht="12.75">
      <c r="A32" s="19" t="s">
        <v>63</v>
      </c>
      <c r="F32" s="110">
        <f>SUM(F20:F30)</f>
        <v>11972.5</v>
      </c>
      <c r="G32" s="110">
        <f>SUM(G20:G30)</f>
        <v>17319</v>
      </c>
      <c r="H32" s="57"/>
      <c r="I32" s="110">
        <f>SUM(I20:I30)</f>
        <v>29291.5</v>
      </c>
      <c r="J32" s="29"/>
    </row>
    <row r="33" spans="1:10" ht="12.75">
      <c r="A33" s="10"/>
      <c r="F33" s="63"/>
      <c r="G33" s="63"/>
      <c r="H33" s="57"/>
      <c r="I33" s="63"/>
      <c r="J33" s="29"/>
    </row>
    <row r="34" spans="1:10" ht="12.75">
      <c r="A34" s="19" t="s">
        <v>77</v>
      </c>
      <c r="F34" s="87">
        <f>F16+F32</f>
        <v>99000.5</v>
      </c>
      <c r="G34" s="87">
        <f>G16+G32</f>
        <v>118626</v>
      </c>
      <c r="H34" s="57"/>
      <c r="I34" s="87">
        <f>I16+I32</f>
        <v>217626.5</v>
      </c>
      <c r="J34" s="29"/>
    </row>
    <row r="35" spans="1:10" ht="12.75">
      <c r="A35" s="19"/>
      <c r="F35" s="63"/>
      <c r="G35" s="63"/>
      <c r="H35" s="57"/>
      <c r="I35" s="63"/>
      <c r="J35" s="29"/>
    </row>
    <row r="36" spans="1:10" ht="12.75">
      <c r="A36" s="10"/>
      <c r="F36" s="63"/>
      <c r="G36" s="63"/>
      <c r="H36" s="57"/>
      <c r="I36" s="63"/>
      <c r="J36" s="29"/>
    </row>
    <row r="37" spans="1:10" ht="12.75">
      <c r="A37" s="18" t="s">
        <v>64</v>
      </c>
      <c r="F37" s="63"/>
      <c r="G37" s="63"/>
      <c r="H37" s="57"/>
      <c r="I37" s="63"/>
      <c r="J37" s="29"/>
    </row>
    <row r="38" spans="1:10" ht="12.75">
      <c r="A38" s="11" t="s">
        <v>79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80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0" ht="12.75">
      <c r="A40" s="10"/>
      <c r="F40" s="57"/>
      <c r="G40" s="57"/>
      <c r="H40" s="57"/>
      <c r="I40" s="63"/>
      <c r="J40" s="29"/>
    </row>
    <row r="41" spans="1:10" ht="12.75">
      <c r="A41" s="10"/>
      <c r="F41" s="63"/>
      <c r="G41" s="63"/>
      <c r="H41" s="57"/>
      <c r="I41" s="63"/>
      <c r="J41" s="29"/>
    </row>
    <row r="42" spans="1:10" ht="12.75">
      <c r="A42" s="19" t="s">
        <v>78</v>
      </c>
      <c r="F42" s="87">
        <f>+F34+F38+F39</f>
        <v>99000.5</v>
      </c>
      <c r="G42" s="87">
        <f>+G34+G38+G39</f>
        <v>118626</v>
      </c>
      <c r="H42" s="57"/>
      <c r="I42" s="87">
        <f>+I34+I38+I39</f>
        <v>217626.5</v>
      </c>
      <c r="J42" s="29"/>
    </row>
    <row r="43" spans="1:10" ht="12.75">
      <c r="A43" s="8"/>
      <c r="F43" s="63"/>
      <c r="G43" s="63"/>
      <c r="H43" s="57"/>
      <c r="I43" s="63"/>
      <c r="J43" s="29"/>
    </row>
    <row r="44" ht="12.75">
      <c r="A44" s="111" t="s">
        <v>128</v>
      </c>
    </row>
    <row r="45" ht="12.75">
      <c r="A45" s="111" t="s">
        <v>76</v>
      </c>
    </row>
    <row r="46" ht="12.75">
      <c r="A46" s="26"/>
    </row>
    <row r="47" spans="1:13" ht="12.75">
      <c r="A47" s="25" t="s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37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ht="12.75">
      <c r="A3" s="15"/>
    </row>
    <row r="4" spans="1:13" ht="12.75">
      <c r="A4" s="30" t="s">
        <v>124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39</v>
      </c>
      <c r="G9" s="82" t="s">
        <v>38</v>
      </c>
      <c r="H9" s="82" t="s">
        <v>132</v>
      </c>
      <c r="I9" s="81" t="s">
        <v>40</v>
      </c>
      <c r="J9" s="83"/>
      <c r="K9" s="86" t="s">
        <v>12</v>
      </c>
    </row>
    <row r="10" spans="1:13" ht="12.75">
      <c r="A10" s="18" t="s">
        <v>135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2" ht="12.75">
      <c r="A11" s="11" t="s">
        <v>65</v>
      </c>
      <c r="F11" s="91">
        <v>98463</v>
      </c>
      <c r="G11" s="91">
        <v>71096</v>
      </c>
      <c r="H11" s="91">
        <v>1315</v>
      </c>
      <c r="I11" s="91">
        <v>6026</v>
      </c>
      <c r="J11" s="29"/>
      <c r="K11" s="92">
        <f>SUM(F11:I11)</f>
        <v>176900</v>
      </c>
      <c r="L11" s="29"/>
    </row>
    <row r="12" spans="1:13" ht="12.75">
      <c r="A12" s="11" t="s">
        <v>66</v>
      </c>
      <c r="B12" s="15"/>
      <c r="C12" s="15"/>
      <c r="D12" s="15"/>
      <c r="E12" s="15"/>
      <c r="F12" s="50">
        <v>7641</v>
      </c>
      <c r="G12" s="53">
        <v>1224</v>
      </c>
      <c r="H12" s="53">
        <v>56</v>
      </c>
      <c r="I12" s="46">
        <v>82</v>
      </c>
      <c r="J12" s="106"/>
      <c r="K12" s="92">
        <f>SUM(F12:I12)</f>
        <v>9003</v>
      </c>
      <c r="L12" s="28"/>
      <c r="M12" s="15"/>
    </row>
    <row r="13" spans="1:13" ht="12.75">
      <c r="A13" s="11" t="s">
        <v>68</v>
      </c>
      <c r="B13" s="15"/>
      <c r="C13" s="15"/>
      <c r="D13" s="15"/>
      <c r="E13" s="15"/>
      <c r="F13" s="50">
        <v>473</v>
      </c>
      <c r="G13" s="53">
        <v>209</v>
      </c>
      <c r="H13" s="53">
        <v>692</v>
      </c>
      <c r="I13" s="46">
        <v>0</v>
      </c>
      <c r="J13" s="106"/>
      <c r="K13" s="92">
        <f>SUM(F13:I13)</f>
        <v>1374</v>
      </c>
      <c r="L13" s="28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874</v>
      </c>
      <c r="G14" s="53">
        <v>58</v>
      </c>
      <c r="H14" s="53">
        <v>126</v>
      </c>
      <c r="I14" s="46">
        <v>0</v>
      </c>
      <c r="J14" s="107"/>
      <c r="K14" s="92">
        <f>SUM(F14:I14)</f>
        <v>1058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107451</v>
      </c>
      <c r="G16" s="105">
        <f>SUM(G11:G14)</f>
        <v>72587</v>
      </c>
      <c r="H16" s="105">
        <f>SUM(H11:H14)</f>
        <v>2189</v>
      </c>
      <c r="I16" s="105">
        <f>SUM(I11:I14)</f>
        <v>6108</v>
      </c>
      <c r="J16" s="106"/>
      <c r="K16" s="105">
        <f>SUM(K11:K14)</f>
        <v>188335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70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 ht="12.75">
      <c r="A20" s="16" t="s">
        <v>58</v>
      </c>
      <c r="B20" s="15"/>
      <c r="C20" s="15"/>
      <c r="D20" s="15"/>
      <c r="E20" s="15"/>
      <c r="F20" s="50">
        <v>3664.5</v>
      </c>
      <c r="G20" s="53">
        <v>2304.5</v>
      </c>
      <c r="H20" s="53">
        <v>834.5</v>
      </c>
      <c r="I20" s="46">
        <v>234</v>
      </c>
      <c r="J20" s="106"/>
      <c r="K20" s="92">
        <f aca="true" t="shared" si="0" ref="K20:K30">SUM(F20:I20)</f>
        <v>7037.5</v>
      </c>
      <c r="L20" s="28"/>
      <c r="M20" s="15"/>
    </row>
    <row r="21" spans="1:13" ht="12.75">
      <c r="A21" s="16" t="s">
        <v>59</v>
      </c>
      <c r="B21" s="15"/>
      <c r="C21" s="15"/>
      <c r="D21" s="15"/>
      <c r="E21" s="15"/>
      <c r="F21" s="50">
        <v>1969.5</v>
      </c>
      <c r="G21" s="53">
        <v>616</v>
      </c>
      <c r="H21" s="53">
        <v>23</v>
      </c>
      <c r="I21" s="46">
        <v>158</v>
      </c>
      <c r="J21" s="106"/>
      <c r="K21" s="92">
        <f t="shared" si="0"/>
        <v>2766.5</v>
      </c>
      <c r="L21" s="28"/>
      <c r="M21" s="15"/>
    </row>
    <row r="22" spans="1:12" ht="12.75">
      <c r="A22" s="16" t="s">
        <v>60</v>
      </c>
      <c r="F22" s="53">
        <v>1428</v>
      </c>
      <c r="G22" s="53">
        <v>2112</v>
      </c>
      <c r="H22" s="53">
        <v>1303</v>
      </c>
      <c r="I22" s="53">
        <v>35</v>
      </c>
      <c r="J22" s="29"/>
      <c r="K22" s="92">
        <f t="shared" si="0"/>
        <v>4878</v>
      </c>
      <c r="L22" s="29"/>
    </row>
    <row r="23" spans="1:12" ht="12.75">
      <c r="A23" s="16" t="s">
        <v>61</v>
      </c>
      <c r="F23" s="46">
        <v>446.5</v>
      </c>
      <c r="G23" s="46">
        <v>180</v>
      </c>
      <c r="H23" s="46">
        <v>54</v>
      </c>
      <c r="I23" s="46">
        <v>3</v>
      </c>
      <c r="J23" s="29"/>
      <c r="K23" s="92">
        <f t="shared" si="0"/>
        <v>683.5</v>
      </c>
      <c r="L23" s="29"/>
    </row>
    <row r="24" spans="1:12" ht="12.75">
      <c r="A24" s="16" t="s">
        <v>107</v>
      </c>
      <c r="F24" s="53">
        <v>5080</v>
      </c>
      <c r="G24" s="53">
        <v>4356</v>
      </c>
      <c r="H24" s="53">
        <v>598</v>
      </c>
      <c r="I24" s="53">
        <v>1810</v>
      </c>
      <c r="J24" s="29"/>
      <c r="K24" s="92">
        <f t="shared" si="0"/>
        <v>11844</v>
      </c>
      <c r="L24" s="29"/>
    </row>
    <row r="25" spans="1:13" ht="12.75">
      <c r="A25" s="16" t="s">
        <v>62</v>
      </c>
      <c r="B25" s="15"/>
      <c r="C25" s="15"/>
      <c r="D25" s="15"/>
      <c r="E25" s="15"/>
      <c r="F25" s="46">
        <v>6</v>
      </c>
      <c r="G25" s="46">
        <v>0</v>
      </c>
      <c r="H25" s="46">
        <v>0</v>
      </c>
      <c r="I25" s="46">
        <v>0</v>
      </c>
      <c r="J25" s="28"/>
      <c r="K25" s="92">
        <f t="shared" si="0"/>
        <v>6</v>
      </c>
      <c r="L25" s="28"/>
      <c r="M25" s="15"/>
    </row>
    <row r="26" spans="1:12" ht="12.75">
      <c r="A26" s="16" t="s">
        <v>57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2" ht="12.75">
      <c r="A27" s="16" t="s">
        <v>53</v>
      </c>
      <c r="F27" s="50">
        <v>369</v>
      </c>
      <c r="G27" s="53">
        <v>75</v>
      </c>
      <c r="H27" s="53">
        <v>41</v>
      </c>
      <c r="I27" s="53">
        <v>12</v>
      </c>
      <c r="J27" s="28"/>
      <c r="K27" s="92">
        <f t="shared" si="0"/>
        <v>497</v>
      </c>
      <c r="L27" s="29"/>
    </row>
    <row r="28" spans="1:12" ht="12.75">
      <c r="A28" s="16" t="s">
        <v>54</v>
      </c>
      <c r="F28" s="50">
        <v>197</v>
      </c>
      <c r="G28" s="53">
        <v>43</v>
      </c>
      <c r="H28" s="53">
        <v>0</v>
      </c>
      <c r="I28" s="53">
        <v>0</v>
      </c>
      <c r="J28" s="28"/>
      <c r="K28" s="92">
        <f t="shared" si="0"/>
        <v>240</v>
      </c>
      <c r="L28" s="29"/>
    </row>
    <row r="29" spans="1:12" ht="12.75">
      <c r="A29" s="16" t="s">
        <v>55</v>
      </c>
      <c r="F29" s="50">
        <v>179</v>
      </c>
      <c r="G29" s="53">
        <v>15</v>
      </c>
      <c r="H29" s="53">
        <v>0</v>
      </c>
      <c r="I29" s="53">
        <v>0</v>
      </c>
      <c r="J29" s="28"/>
      <c r="K29" s="92">
        <f t="shared" si="0"/>
        <v>194</v>
      </c>
      <c r="L29" s="28"/>
    </row>
    <row r="30" spans="1:12" ht="12.75">
      <c r="A30" s="16" t="s">
        <v>56</v>
      </c>
      <c r="F30" s="50">
        <v>1092</v>
      </c>
      <c r="G30" s="53">
        <v>49</v>
      </c>
      <c r="H30" s="53">
        <v>4</v>
      </c>
      <c r="I30" s="53">
        <v>0</v>
      </c>
      <c r="J30" s="28"/>
      <c r="K30" s="92">
        <f t="shared" si="0"/>
        <v>1145</v>
      </c>
      <c r="L30" s="29"/>
    </row>
    <row r="31" spans="1:12" ht="12.75">
      <c r="A31" s="12"/>
      <c r="F31" s="102"/>
      <c r="G31" s="51"/>
      <c r="H31" s="51"/>
      <c r="I31" s="51"/>
      <c r="J31" s="29"/>
      <c r="K31" s="62"/>
      <c r="L31" s="28"/>
    </row>
    <row r="32" spans="1:12" ht="12.75">
      <c r="A32" s="19" t="s">
        <v>63</v>
      </c>
      <c r="F32" s="87">
        <f>SUM(F20:F30)</f>
        <v>14431.5</v>
      </c>
      <c r="G32" s="87">
        <f>SUM(G20:G30)</f>
        <v>9750.5</v>
      </c>
      <c r="H32" s="87">
        <f>SUM(H20:H30)</f>
        <v>2857.5</v>
      </c>
      <c r="I32" s="87">
        <f>SUM(I20:I30)</f>
        <v>2252</v>
      </c>
      <c r="J32" s="29"/>
      <c r="K32" s="87">
        <f>SUM(K20:K30)</f>
        <v>29291.5</v>
      </c>
      <c r="L32" s="29"/>
    </row>
    <row r="33" spans="1:12" ht="12.75">
      <c r="A33" s="10"/>
      <c r="F33" s="61"/>
      <c r="G33" s="61"/>
      <c r="H33" s="61"/>
      <c r="I33" s="61"/>
      <c r="J33" s="29"/>
      <c r="K33" s="62"/>
      <c r="L33" s="29"/>
    </row>
    <row r="34" spans="1:12" ht="12.75">
      <c r="A34" s="19" t="s">
        <v>77</v>
      </c>
      <c r="F34" s="87">
        <f>F16+F32</f>
        <v>121882.5</v>
      </c>
      <c r="G34" s="87">
        <f>G16+G32</f>
        <v>82337.5</v>
      </c>
      <c r="H34" s="87">
        <f>H16+H32</f>
        <v>5046.5</v>
      </c>
      <c r="I34" s="87">
        <f>I16+I32</f>
        <v>8360</v>
      </c>
      <c r="J34" s="29"/>
      <c r="K34" s="87">
        <f>K16+K32</f>
        <v>217626.5</v>
      </c>
      <c r="L34" s="29"/>
    </row>
    <row r="35" spans="1:12" ht="12.75">
      <c r="A35" s="19"/>
      <c r="F35" s="61"/>
      <c r="G35" s="61"/>
      <c r="H35" s="61"/>
      <c r="I35" s="61"/>
      <c r="J35" s="29"/>
      <c r="K35" s="62"/>
      <c r="L35" s="29"/>
    </row>
    <row r="36" spans="1:12" ht="12.75">
      <c r="A36" s="10"/>
      <c r="F36" s="61"/>
      <c r="G36" s="61"/>
      <c r="H36" s="61"/>
      <c r="I36" s="61"/>
      <c r="J36" s="29"/>
      <c r="K36" s="62"/>
      <c r="L36" s="29"/>
    </row>
    <row r="37" spans="1:12" ht="12.75">
      <c r="A37" s="18" t="s">
        <v>64</v>
      </c>
      <c r="F37" s="63"/>
      <c r="G37" s="63"/>
      <c r="H37" s="57"/>
      <c r="I37" s="63"/>
      <c r="J37" s="29"/>
      <c r="K37" s="62"/>
      <c r="L37" s="29"/>
    </row>
    <row r="38" spans="1:12" ht="12.75">
      <c r="A38" s="11" t="s">
        <v>79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2" ht="12.75">
      <c r="A39" s="11" t="s">
        <v>80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2" ht="12.75">
      <c r="A40" s="10"/>
      <c r="F40" s="57"/>
      <c r="G40" s="57"/>
      <c r="H40" s="57"/>
      <c r="I40" s="57"/>
      <c r="J40" s="29"/>
      <c r="K40" s="62"/>
      <c r="L40" s="29"/>
    </row>
    <row r="41" spans="1:12" ht="12.75">
      <c r="A41" s="10"/>
      <c r="F41" s="63"/>
      <c r="G41" s="63"/>
      <c r="H41" s="57"/>
      <c r="I41" s="63"/>
      <c r="J41" s="29"/>
      <c r="K41" s="62"/>
      <c r="L41" s="29"/>
    </row>
    <row r="42" spans="1:12" ht="12.75">
      <c r="A42" s="19" t="s">
        <v>78</v>
      </c>
      <c r="F42" s="87">
        <f>+F34+F38+F39</f>
        <v>121882.5</v>
      </c>
      <c r="G42" s="87">
        <f>+G34+G38+G39</f>
        <v>82337.5</v>
      </c>
      <c r="H42" s="87">
        <f>+H34+H38+H39</f>
        <v>5046.5</v>
      </c>
      <c r="I42" s="87">
        <f>+I34+I38+I39</f>
        <v>8360</v>
      </c>
      <c r="J42" s="29"/>
      <c r="K42" s="87">
        <f>+K34+K38+K39</f>
        <v>217626.5</v>
      </c>
      <c r="L42" s="29"/>
    </row>
    <row r="43" spans="1:12" ht="12.75">
      <c r="A43" s="8"/>
      <c r="F43" s="61"/>
      <c r="G43" s="61"/>
      <c r="H43" s="61"/>
      <c r="I43" s="61"/>
      <c r="J43" s="29"/>
      <c r="K43" s="62"/>
      <c r="L43" s="29"/>
    </row>
    <row r="44" spans="1:12" ht="12.75">
      <c r="A44" s="111" t="s">
        <v>128</v>
      </c>
      <c r="F44" s="29"/>
      <c r="G44" s="29"/>
      <c r="H44" s="29"/>
      <c r="I44" s="29"/>
      <c r="J44" s="29"/>
      <c r="K44" s="29"/>
      <c r="L44" s="29"/>
    </row>
    <row r="45" ht="12.75">
      <c r="A45" s="111" t="s">
        <v>76</v>
      </c>
    </row>
    <row r="47" spans="1:13" ht="12.75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43</v>
      </c>
      <c r="G9" s="82" t="s">
        <v>13</v>
      </c>
      <c r="H9" s="81" t="s">
        <v>44</v>
      </c>
      <c r="I9" s="83"/>
      <c r="J9" s="86" t="s">
        <v>12</v>
      </c>
    </row>
    <row r="10" spans="1:13" ht="12.75">
      <c r="A10" s="18" t="s">
        <v>135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0" ht="12.75">
      <c r="A11" s="11" t="s">
        <v>65</v>
      </c>
      <c r="F11" s="91">
        <v>122541</v>
      </c>
      <c r="G11" s="91">
        <v>46729</v>
      </c>
      <c r="H11" s="91">
        <v>7630</v>
      </c>
      <c r="J11" s="72">
        <f>SUM(F11:H11)</f>
        <v>176900</v>
      </c>
    </row>
    <row r="12" spans="1:13" ht="12.75">
      <c r="A12" s="11" t="s">
        <v>66</v>
      </c>
      <c r="B12" s="15"/>
      <c r="C12" s="15"/>
      <c r="D12" s="15"/>
      <c r="E12" s="15"/>
      <c r="F12" s="50">
        <v>8166</v>
      </c>
      <c r="G12" s="53">
        <v>209</v>
      </c>
      <c r="H12" s="46">
        <v>628</v>
      </c>
      <c r="I12" s="20"/>
      <c r="J12" s="72">
        <f>SUM(F12:H12)</f>
        <v>9003</v>
      </c>
      <c r="K12" s="15"/>
      <c r="M12" s="15"/>
    </row>
    <row r="13" spans="1:13" ht="12.75">
      <c r="A13" s="11" t="s">
        <v>68</v>
      </c>
      <c r="B13" s="15"/>
      <c r="C13" s="15"/>
      <c r="D13" s="15"/>
      <c r="E13" s="15"/>
      <c r="F13" s="50">
        <v>384</v>
      </c>
      <c r="G13" s="53">
        <v>990</v>
      </c>
      <c r="H13" s="46">
        <v>0</v>
      </c>
      <c r="I13" s="20"/>
      <c r="J13" s="72">
        <f>SUM(F13:H13)</f>
        <v>1374</v>
      </c>
      <c r="K13" s="15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647</v>
      </c>
      <c r="G14" s="53">
        <v>411</v>
      </c>
      <c r="H14" s="46">
        <v>0</v>
      </c>
      <c r="I14" s="20"/>
      <c r="J14" s="72">
        <f>SUM(F14:H14)</f>
        <v>1058</v>
      </c>
      <c r="K14" s="15"/>
      <c r="M14" s="15"/>
    </row>
    <row r="15" spans="2:13" ht="12.75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3" ht="12.75">
      <c r="A16" s="19" t="s">
        <v>67</v>
      </c>
      <c r="B16" s="15"/>
      <c r="C16" s="15"/>
      <c r="D16" s="15"/>
      <c r="E16" s="15"/>
      <c r="F16" s="72">
        <f>SUM(F11:F14)</f>
        <v>131738</v>
      </c>
      <c r="G16" s="72">
        <f>SUM(G11:G14)</f>
        <v>48339</v>
      </c>
      <c r="H16" s="72">
        <f>SUM(H11:H14)</f>
        <v>8258</v>
      </c>
      <c r="I16" s="20"/>
      <c r="J16" s="72">
        <f>SUM(J11:J14)</f>
        <v>188335</v>
      </c>
      <c r="K16" s="15"/>
      <c r="M16" s="15"/>
    </row>
    <row r="17" spans="1:13" ht="12.75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 ht="12.75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 ht="12.75">
      <c r="A19" s="18" t="s">
        <v>70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 ht="12.75">
      <c r="A20" s="16" t="s">
        <v>58</v>
      </c>
      <c r="B20" s="15"/>
      <c r="C20" s="15"/>
      <c r="D20" s="15"/>
      <c r="E20" s="15"/>
      <c r="F20" s="50">
        <v>3498</v>
      </c>
      <c r="G20" s="53">
        <v>3539.5</v>
      </c>
      <c r="H20" s="46">
        <v>0</v>
      </c>
      <c r="I20" s="106"/>
      <c r="J20" s="72">
        <f aca="true" t="shared" si="0" ref="J20:J30">SUM(F20:H20)</f>
        <v>7037.5</v>
      </c>
      <c r="K20" s="15"/>
      <c r="M20" s="15"/>
    </row>
    <row r="21" spans="1:13" ht="12.75">
      <c r="A21" s="16" t="s">
        <v>59</v>
      </c>
      <c r="B21" s="15"/>
      <c r="C21" s="15"/>
      <c r="D21" s="15"/>
      <c r="E21" s="15"/>
      <c r="F21" s="50">
        <v>1977</v>
      </c>
      <c r="G21" s="53">
        <v>789.5</v>
      </c>
      <c r="H21" s="46">
        <v>0</v>
      </c>
      <c r="I21" s="106"/>
      <c r="J21" s="72">
        <f t="shared" si="0"/>
        <v>2766.5</v>
      </c>
      <c r="K21" s="15"/>
      <c r="M21" s="15"/>
    </row>
    <row r="22" spans="1:10" ht="12.75">
      <c r="A22" s="16" t="s">
        <v>60</v>
      </c>
      <c r="F22" s="53">
        <v>4124</v>
      </c>
      <c r="G22" s="53">
        <v>754</v>
      </c>
      <c r="H22" s="53">
        <v>0</v>
      </c>
      <c r="I22" s="29"/>
      <c r="J22" s="72">
        <f t="shared" si="0"/>
        <v>4878</v>
      </c>
    </row>
    <row r="23" spans="1:10" ht="12.75">
      <c r="A23" s="16" t="s">
        <v>61</v>
      </c>
      <c r="F23" s="46">
        <v>618</v>
      </c>
      <c r="G23" s="46">
        <v>65.5</v>
      </c>
      <c r="H23" s="46">
        <v>0</v>
      </c>
      <c r="I23" s="29"/>
      <c r="J23" s="72">
        <f t="shared" si="0"/>
        <v>683.5</v>
      </c>
    </row>
    <row r="24" spans="1:10" ht="12.75">
      <c r="A24" s="16" t="s">
        <v>107</v>
      </c>
      <c r="F24" s="53">
        <v>10018</v>
      </c>
      <c r="G24" s="53">
        <v>1826</v>
      </c>
      <c r="H24" s="53">
        <v>0</v>
      </c>
      <c r="I24" s="29"/>
      <c r="J24" s="72">
        <f t="shared" si="0"/>
        <v>11844</v>
      </c>
    </row>
    <row r="25" spans="1:13" ht="12.75">
      <c r="A25" s="16" t="s">
        <v>62</v>
      </c>
      <c r="B25" s="15"/>
      <c r="C25" s="15"/>
      <c r="D25" s="15"/>
      <c r="E25" s="15"/>
      <c r="F25" s="46">
        <v>6</v>
      </c>
      <c r="G25" s="46">
        <v>0</v>
      </c>
      <c r="H25" s="46">
        <v>0</v>
      </c>
      <c r="I25" s="28"/>
      <c r="J25" s="72">
        <f t="shared" si="0"/>
        <v>6</v>
      </c>
      <c r="K25" s="15"/>
      <c r="M25" s="15"/>
    </row>
    <row r="26" spans="1:10" ht="12.75">
      <c r="A26" s="16" t="s">
        <v>57</v>
      </c>
      <c r="F26" s="53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0" ht="12.75">
      <c r="A27" s="16" t="s">
        <v>53</v>
      </c>
      <c r="F27" s="50">
        <v>312</v>
      </c>
      <c r="G27" s="53">
        <v>185</v>
      </c>
      <c r="H27" s="53">
        <v>0</v>
      </c>
      <c r="I27" s="28"/>
      <c r="J27" s="72">
        <f t="shared" si="0"/>
        <v>497</v>
      </c>
    </row>
    <row r="28" spans="1:10" ht="12.75">
      <c r="A28" s="16" t="s">
        <v>54</v>
      </c>
      <c r="F28" s="50">
        <v>103</v>
      </c>
      <c r="G28" s="53">
        <v>137</v>
      </c>
      <c r="H28" s="53">
        <v>0</v>
      </c>
      <c r="I28" s="28"/>
      <c r="J28" s="72">
        <f t="shared" si="0"/>
        <v>240</v>
      </c>
    </row>
    <row r="29" spans="1:11" ht="12.75">
      <c r="A29" s="16" t="s">
        <v>55</v>
      </c>
      <c r="F29" s="50">
        <v>89</v>
      </c>
      <c r="G29" s="53">
        <v>105</v>
      </c>
      <c r="H29" s="53">
        <v>0</v>
      </c>
      <c r="I29" s="28"/>
      <c r="J29" s="72">
        <f t="shared" si="0"/>
        <v>194</v>
      </c>
      <c r="K29" s="15"/>
    </row>
    <row r="30" spans="1:10" ht="12.75">
      <c r="A30" s="16" t="s">
        <v>56</v>
      </c>
      <c r="F30" s="50">
        <v>457</v>
      </c>
      <c r="G30" s="53">
        <v>688</v>
      </c>
      <c r="H30" s="53">
        <v>0</v>
      </c>
      <c r="I30" s="28"/>
      <c r="J30" s="72">
        <f t="shared" si="0"/>
        <v>1145</v>
      </c>
    </row>
    <row r="31" spans="1:11" ht="12.75">
      <c r="A31" s="12"/>
      <c r="F31" s="66"/>
      <c r="G31" s="67"/>
      <c r="H31" s="67"/>
      <c r="J31" s="72"/>
      <c r="K31" s="15"/>
    </row>
    <row r="32" spans="1:10" ht="12.75">
      <c r="A32" s="19" t="s">
        <v>63</v>
      </c>
      <c r="F32" s="73">
        <f>SUM(F20:F30)</f>
        <v>21202</v>
      </c>
      <c r="G32" s="73">
        <f>SUM(G20:G30)</f>
        <v>8089.5</v>
      </c>
      <c r="H32" s="73">
        <f>SUM(H20:H30)</f>
        <v>0</v>
      </c>
      <c r="J32" s="73">
        <f>SUM(J20:J30)</f>
        <v>29291.5</v>
      </c>
    </row>
    <row r="33" spans="1:10" ht="12.75">
      <c r="A33" s="10"/>
      <c r="F33" s="69"/>
      <c r="G33" s="69"/>
      <c r="H33" s="69"/>
      <c r="J33" s="72"/>
    </row>
    <row r="34" spans="1:10" ht="12.75">
      <c r="A34" s="19" t="s">
        <v>77</v>
      </c>
      <c r="F34" s="87">
        <f>F16+F32</f>
        <v>152940</v>
      </c>
      <c r="G34" s="87">
        <f>G16+G32</f>
        <v>56428.5</v>
      </c>
      <c r="H34" s="87">
        <f>H16+H32</f>
        <v>8258</v>
      </c>
      <c r="J34" s="87">
        <f>J16+J32</f>
        <v>217626.5</v>
      </c>
    </row>
    <row r="35" spans="1:10" ht="12.75">
      <c r="A35" s="19"/>
      <c r="F35" s="69"/>
      <c r="G35" s="69"/>
      <c r="H35" s="69"/>
      <c r="J35" s="72"/>
    </row>
    <row r="36" spans="1:10" ht="12.75">
      <c r="A36" s="10"/>
      <c r="F36" s="69"/>
      <c r="G36" s="69"/>
      <c r="H36" s="69"/>
      <c r="J36" s="72"/>
    </row>
    <row r="37" spans="1:10" ht="12.75">
      <c r="A37" s="18" t="s">
        <v>64</v>
      </c>
      <c r="F37" s="63"/>
      <c r="G37" s="63"/>
      <c r="H37" s="57"/>
      <c r="I37" s="63"/>
      <c r="J37" s="72"/>
    </row>
    <row r="38" spans="1:10" ht="12.75">
      <c r="A38" s="11" t="s">
        <v>79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0" ht="12.75">
      <c r="A39" s="11" t="s">
        <v>80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9" ht="12.75">
      <c r="A40" s="10"/>
      <c r="F40" s="49"/>
      <c r="G40" s="49"/>
      <c r="H40" s="49"/>
      <c r="I40" s="63"/>
    </row>
    <row r="41" ht="12.75">
      <c r="A41" s="10"/>
    </row>
    <row r="42" spans="1:10" ht="12.75">
      <c r="A42" s="19" t="s">
        <v>78</v>
      </c>
      <c r="F42" s="87">
        <f>+F34+F38+F39</f>
        <v>152940</v>
      </c>
      <c r="G42" s="87">
        <f>+G34+G38+G39</f>
        <v>56428.5</v>
      </c>
      <c r="H42" s="87">
        <f>+H34+H38+H39</f>
        <v>8258</v>
      </c>
      <c r="I42" s="63"/>
      <c r="J42" s="87">
        <f>+J34+J38+J39</f>
        <v>217626.5</v>
      </c>
    </row>
    <row r="43" spans="1:10" ht="12.75">
      <c r="A43" s="8"/>
      <c r="F43" s="69"/>
      <c r="G43" s="69"/>
      <c r="H43" s="69"/>
      <c r="J43" s="72"/>
    </row>
    <row r="44" spans="1:10" ht="12.75">
      <c r="A44" s="111" t="s">
        <v>128</v>
      </c>
      <c r="F44" s="69"/>
      <c r="G44" s="69"/>
      <c r="H44" s="69"/>
      <c r="J44" s="72"/>
    </row>
    <row r="45" ht="12.75">
      <c r="A45" s="111" t="s">
        <v>76</v>
      </c>
    </row>
    <row r="47" spans="1:13" ht="12.75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2.421875" style="0" customWidth="1"/>
  </cols>
  <sheetData>
    <row r="1" ht="13.5">
      <c r="A1" s="121" t="s">
        <v>88</v>
      </c>
    </row>
    <row r="3" spans="1:2" ht="13.5">
      <c r="A3" s="117" t="s">
        <v>106</v>
      </c>
      <c r="B3" s="117"/>
    </row>
    <row r="4" ht="13.5">
      <c r="A4" s="117"/>
    </row>
    <row r="5" spans="1:2" ht="13.5">
      <c r="A5" s="117" t="s">
        <v>105</v>
      </c>
      <c r="B5" s="117"/>
    </row>
    <row r="6" ht="13.5">
      <c r="A6" s="117"/>
    </row>
    <row r="7" spans="1:2" ht="13.5">
      <c r="A7" s="117" t="s">
        <v>104</v>
      </c>
      <c r="B7" s="117"/>
    </row>
    <row r="8" ht="13.5">
      <c r="A8" s="117"/>
    </row>
    <row r="9" spans="1:2" ht="13.5">
      <c r="A9" s="117" t="s">
        <v>103</v>
      </c>
      <c r="B9" s="117"/>
    </row>
    <row r="10" ht="13.5">
      <c r="A10" s="117"/>
    </row>
    <row r="11" spans="1:2" ht="13.5">
      <c r="A11" s="117" t="s">
        <v>102</v>
      </c>
      <c r="B11" s="117"/>
    </row>
    <row r="12" ht="13.5">
      <c r="A12" s="118" t="s">
        <v>101</v>
      </c>
    </row>
    <row r="13" ht="13.5">
      <c r="A13" s="117"/>
    </row>
    <row r="14" spans="1:2" ht="13.5">
      <c r="A14" s="117" t="s">
        <v>134</v>
      </c>
      <c r="B14" s="117" t="s">
        <v>89</v>
      </c>
    </row>
    <row r="15" ht="13.5">
      <c r="A15" s="119"/>
    </row>
    <row r="16" spans="1:2" ht="13.5">
      <c r="A16" s="120" t="s">
        <v>99</v>
      </c>
      <c r="B16" s="119"/>
    </row>
    <row r="17" ht="13.5">
      <c r="A17" s="120" t="s">
        <v>100</v>
      </c>
    </row>
    <row r="18" ht="13.5">
      <c r="A18" s="117"/>
    </row>
    <row r="19" spans="1:2" ht="13.5">
      <c r="A19" s="117" t="s">
        <v>98</v>
      </c>
      <c r="B19" s="117"/>
    </row>
    <row r="20" ht="13.5">
      <c r="A20" s="117"/>
    </row>
    <row r="21" spans="1:2" ht="13.5">
      <c r="A21" s="117" t="s">
        <v>97</v>
      </c>
      <c r="B21" s="117"/>
    </row>
    <row r="22" ht="13.5">
      <c r="A22" s="117"/>
    </row>
    <row r="23" spans="1:2" ht="13.5">
      <c r="A23" s="117" t="s">
        <v>90</v>
      </c>
      <c r="B23" s="117"/>
    </row>
    <row r="24" ht="13.5">
      <c r="A24" s="117"/>
    </row>
    <row r="25" spans="1:2" ht="13.5">
      <c r="A25" s="117" t="s">
        <v>91</v>
      </c>
      <c r="B25" s="117"/>
    </row>
    <row r="26" ht="13.5">
      <c r="A26" s="117"/>
    </row>
    <row r="27" spans="1:2" ht="13.5">
      <c r="A27" s="117" t="s">
        <v>92</v>
      </c>
      <c r="B27" s="117"/>
    </row>
    <row r="28" ht="13.5">
      <c r="A28" s="117"/>
    </row>
    <row r="29" spans="1:2" ht="13.5">
      <c r="A29" s="117" t="s">
        <v>93</v>
      </c>
      <c r="B29" s="117"/>
    </row>
    <row r="30" ht="13.5">
      <c r="A30" s="117"/>
    </row>
    <row r="31" spans="1:2" ht="13.5">
      <c r="A31" s="117" t="s">
        <v>94</v>
      </c>
      <c r="B31" s="117"/>
    </row>
    <row r="32" ht="13.5">
      <c r="A32" s="117"/>
    </row>
    <row r="33" spans="1:2" ht="13.5">
      <c r="A33" s="117" t="s">
        <v>95</v>
      </c>
      <c r="B33" s="117"/>
    </row>
    <row r="34" ht="13.5">
      <c r="A34" s="117"/>
    </row>
    <row r="35" spans="1:2" ht="13.5">
      <c r="A35" s="117" t="s">
        <v>96</v>
      </c>
      <c r="B35" s="117"/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140625" defaultRowHeight="12.75"/>
  <sheetData/>
  <sheetProtection/>
  <printOptions horizontalCentered="1" verticalCentered="1"/>
  <pageMargins left="0.25" right="0.25" top="0.5" bottom="0.25" header="0.5" footer="0.25"/>
  <pageSetup horizontalDpi="600" verticalDpi="600" orientation="landscape" r:id="rId3"/>
  <legacyDrawing r:id="rId2"/>
  <oleObjects>
    <oleObject progId="Word.Document.12" shapeId="57109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9" t="s">
        <v>115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129" t="s">
        <v>47</v>
      </c>
      <c r="L7" s="129"/>
      <c r="N7" s="21"/>
    </row>
    <row r="8" spans="1:12" ht="6" customHeight="1">
      <c r="A8" s="3"/>
      <c r="B8" s="2"/>
      <c r="I8" s="7"/>
      <c r="J8" s="7"/>
      <c r="K8" s="100"/>
      <c r="L8" s="100"/>
    </row>
    <row r="9" spans="1:12" ht="12.75">
      <c r="A9" s="3"/>
      <c r="B9" s="2"/>
      <c r="F9" s="81" t="s">
        <v>111</v>
      </c>
      <c r="G9" s="75"/>
      <c r="H9" s="81" t="s">
        <v>116</v>
      </c>
      <c r="K9" s="82" t="s">
        <v>48</v>
      </c>
      <c r="L9" s="82" t="s">
        <v>46</v>
      </c>
    </row>
    <row r="10" spans="1:12" ht="12.75">
      <c r="A10" s="18" t="s">
        <v>127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2" ht="12.75">
      <c r="A11" s="11" t="s">
        <v>65</v>
      </c>
      <c r="F11" s="53">
        <v>11863</v>
      </c>
      <c r="G11" s="51"/>
      <c r="H11" s="53">
        <v>11728</v>
      </c>
      <c r="J11" s="15"/>
      <c r="K11" s="62">
        <f>H11-F11</f>
        <v>-135</v>
      </c>
      <c r="L11" s="99">
        <f>K11/F11</f>
        <v>-0.011379920762033213</v>
      </c>
    </row>
    <row r="12" spans="1:12" ht="12.75">
      <c r="A12" s="11" t="s">
        <v>66</v>
      </c>
      <c r="F12" s="53">
        <v>1286</v>
      </c>
      <c r="G12" s="51"/>
      <c r="H12" s="53">
        <v>1280</v>
      </c>
      <c r="J12" s="15"/>
      <c r="K12" s="62">
        <f>H12-F12</f>
        <v>-6</v>
      </c>
      <c r="L12" s="99">
        <f>K12/F12</f>
        <v>-0.004665629860031105</v>
      </c>
    </row>
    <row r="13" spans="1:12" ht="12.75">
      <c r="A13" s="11" t="s">
        <v>68</v>
      </c>
      <c r="F13" s="53">
        <v>82</v>
      </c>
      <c r="G13" s="51"/>
      <c r="H13" s="53">
        <v>101</v>
      </c>
      <c r="J13" s="15"/>
      <c r="K13" s="62">
        <f>H13-F13</f>
        <v>19</v>
      </c>
      <c r="L13" s="99">
        <f>K13/F13</f>
        <v>0.23170731707317074</v>
      </c>
    </row>
    <row r="14" spans="1:12" ht="12.75">
      <c r="A14" s="11" t="s">
        <v>69</v>
      </c>
      <c r="F14" s="53">
        <v>167</v>
      </c>
      <c r="G14" s="51"/>
      <c r="H14" s="53">
        <v>245</v>
      </c>
      <c r="J14" s="15"/>
      <c r="K14" s="62">
        <f>H14-F14</f>
        <v>78</v>
      </c>
      <c r="L14" s="99">
        <f>K14/F14</f>
        <v>0.46706586826347307</v>
      </c>
    </row>
    <row r="16" spans="1:12" ht="12.75">
      <c r="A16" s="19" t="s">
        <v>67</v>
      </c>
      <c r="F16" s="61">
        <f>SUM(F11:F14)</f>
        <v>13398</v>
      </c>
      <c r="G16" s="52"/>
      <c r="H16" s="61">
        <f>SUM(H11:H14)</f>
        <v>13354</v>
      </c>
      <c r="K16" s="62">
        <f>H16-F16</f>
        <v>-44</v>
      </c>
      <c r="L16" s="99">
        <f>K16/F16</f>
        <v>-0.003284072249589491</v>
      </c>
    </row>
    <row r="17" spans="1:12" ht="12.75">
      <c r="A17" s="8"/>
      <c r="F17" s="56"/>
      <c r="G17" s="56"/>
      <c r="H17" s="56"/>
      <c r="K17" s="28"/>
      <c r="L17" s="93"/>
    </row>
    <row r="18" spans="1:12" ht="12.75">
      <c r="A18" s="8"/>
      <c r="F18" s="56"/>
      <c r="G18" s="56"/>
      <c r="H18" s="56"/>
      <c r="K18" s="28"/>
      <c r="L18" s="93"/>
    </row>
    <row r="19" spans="1:12" ht="12.75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 ht="12.75">
      <c r="A20" s="16" t="s">
        <v>58</v>
      </c>
      <c r="B20" s="15"/>
      <c r="C20" s="15"/>
      <c r="D20" s="15"/>
      <c r="E20" s="15"/>
      <c r="F20" s="46">
        <v>623</v>
      </c>
      <c r="G20" s="51"/>
      <c r="H20" s="46">
        <v>626</v>
      </c>
      <c r="J20" s="20"/>
      <c r="K20" s="62">
        <f aca="true" t="shared" si="0" ref="K20:K30">H20-F20</f>
        <v>3</v>
      </c>
      <c r="L20" s="99">
        <f aca="true" t="shared" si="1" ref="L20:L30">K20/F20</f>
        <v>0.004815409309791332</v>
      </c>
    </row>
    <row r="21" spans="1:12" ht="12.75">
      <c r="A21" s="16" t="s">
        <v>59</v>
      </c>
      <c r="B21" s="15"/>
      <c r="C21" s="15"/>
      <c r="D21" s="15"/>
      <c r="E21" s="15"/>
      <c r="F21" s="46">
        <v>648</v>
      </c>
      <c r="G21" s="51"/>
      <c r="H21" s="46">
        <v>629</v>
      </c>
      <c r="J21" s="20"/>
      <c r="K21" s="62">
        <f t="shared" si="0"/>
        <v>-19</v>
      </c>
      <c r="L21" s="99">
        <f t="shared" si="1"/>
        <v>-0.029320987654320986</v>
      </c>
    </row>
    <row r="22" spans="1:12" ht="12.75">
      <c r="A22" s="16" t="s">
        <v>60</v>
      </c>
      <c r="B22" s="15"/>
      <c r="C22" s="15"/>
      <c r="D22" s="15"/>
      <c r="E22" s="15"/>
      <c r="F22" s="46">
        <v>448</v>
      </c>
      <c r="G22" s="51"/>
      <c r="H22" s="46">
        <v>423</v>
      </c>
      <c r="J22" s="20"/>
      <c r="K22" s="62">
        <f t="shared" si="0"/>
        <v>-25</v>
      </c>
      <c r="L22" s="99">
        <f t="shared" si="1"/>
        <v>-0.05580357142857143</v>
      </c>
    </row>
    <row r="23" spans="1:12" ht="12.75">
      <c r="A23" s="16" t="s">
        <v>61</v>
      </c>
      <c r="B23" s="15"/>
      <c r="C23" s="15"/>
      <c r="D23" s="15"/>
      <c r="E23" s="15"/>
      <c r="F23" s="46">
        <v>213</v>
      </c>
      <c r="G23" s="51"/>
      <c r="H23" s="46">
        <v>217</v>
      </c>
      <c r="J23" s="20"/>
      <c r="K23" s="62">
        <f t="shared" si="0"/>
        <v>4</v>
      </c>
      <c r="L23" s="99">
        <f t="shared" si="1"/>
        <v>0.018779342723004695</v>
      </c>
    </row>
    <row r="24" spans="1:12" ht="12.75">
      <c r="A24" s="16" t="s">
        <v>107</v>
      </c>
      <c r="B24" s="15"/>
      <c r="C24" s="15"/>
      <c r="D24" s="15"/>
      <c r="E24" s="15"/>
      <c r="F24" s="46">
        <v>695</v>
      </c>
      <c r="G24" s="51"/>
      <c r="H24" s="46">
        <v>726</v>
      </c>
      <c r="J24" s="20"/>
      <c r="K24" s="62">
        <f t="shared" si="0"/>
        <v>31</v>
      </c>
      <c r="L24" s="99">
        <f t="shared" si="1"/>
        <v>0.04460431654676259</v>
      </c>
    </row>
    <row r="25" spans="1:12" ht="12.75">
      <c r="A25" s="16" t="s">
        <v>62</v>
      </c>
      <c r="B25" s="15"/>
      <c r="C25" s="15"/>
      <c r="D25" s="15"/>
      <c r="E25" s="15"/>
      <c r="F25" s="46">
        <v>1</v>
      </c>
      <c r="G25" s="51"/>
      <c r="H25" s="46">
        <v>1</v>
      </c>
      <c r="J25" s="20"/>
      <c r="K25" s="62">
        <f t="shared" si="0"/>
        <v>0</v>
      </c>
      <c r="L25" s="99">
        <f t="shared" si="1"/>
        <v>0</v>
      </c>
    </row>
    <row r="26" spans="1:12" ht="12.75">
      <c r="A26" s="16" t="s">
        <v>57</v>
      </c>
      <c r="B26" s="15"/>
      <c r="C26" s="15"/>
      <c r="D26" s="15"/>
      <c r="E26" s="15"/>
      <c r="F26" s="46">
        <v>16</v>
      </c>
      <c r="G26" s="51"/>
      <c r="H26" s="46">
        <v>11</v>
      </c>
      <c r="J26" s="20"/>
      <c r="K26" s="62">
        <f t="shared" si="0"/>
        <v>-5</v>
      </c>
      <c r="L26" s="99">
        <f t="shared" si="1"/>
        <v>-0.3125</v>
      </c>
    </row>
    <row r="27" spans="1:12" ht="12.75">
      <c r="A27" s="16" t="s">
        <v>53</v>
      </c>
      <c r="B27" s="15"/>
      <c r="C27" s="15"/>
      <c r="D27" s="15"/>
      <c r="E27" s="15"/>
      <c r="F27" s="46">
        <v>39</v>
      </c>
      <c r="G27" s="51"/>
      <c r="H27" s="46">
        <v>42</v>
      </c>
      <c r="J27" s="20"/>
      <c r="K27" s="62">
        <f t="shared" si="0"/>
        <v>3</v>
      </c>
      <c r="L27" s="99">
        <f t="shared" si="1"/>
        <v>0.07692307692307693</v>
      </c>
    </row>
    <row r="28" spans="1:12" ht="12.75">
      <c r="A28" s="16" t="s">
        <v>54</v>
      </c>
      <c r="B28" s="15"/>
      <c r="C28" s="15"/>
      <c r="D28" s="15"/>
      <c r="E28" s="15"/>
      <c r="F28" s="46">
        <v>53</v>
      </c>
      <c r="G28" s="51"/>
      <c r="H28" s="46">
        <v>54</v>
      </c>
      <c r="J28" s="20"/>
      <c r="K28" s="62">
        <f t="shared" si="0"/>
        <v>1</v>
      </c>
      <c r="L28" s="99">
        <f t="shared" si="1"/>
        <v>0.018867924528301886</v>
      </c>
    </row>
    <row r="29" spans="1:12" ht="12.75">
      <c r="A29" s="16" t="s">
        <v>55</v>
      </c>
      <c r="B29" s="15"/>
      <c r="C29" s="15"/>
      <c r="D29" s="15"/>
      <c r="E29" s="15"/>
      <c r="F29" s="46">
        <v>28</v>
      </c>
      <c r="G29" s="51"/>
      <c r="H29" s="46">
        <v>16</v>
      </c>
      <c r="J29" s="20"/>
      <c r="K29" s="62">
        <f t="shared" si="0"/>
        <v>-12</v>
      </c>
      <c r="L29" s="99">
        <f t="shared" si="1"/>
        <v>-0.42857142857142855</v>
      </c>
    </row>
    <row r="30" spans="1:12" ht="12.75">
      <c r="A30" s="16" t="s">
        <v>56</v>
      </c>
      <c r="B30" s="15"/>
      <c r="C30" s="15"/>
      <c r="D30" s="15"/>
      <c r="E30" s="15"/>
      <c r="F30" s="46">
        <v>289</v>
      </c>
      <c r="G30" s="51"/>
      <c r="H30" s="46">
        <v>288</v>
      </c>
      <c r="J30" s="20"/>
      <c r="K30" s="62">
        <f t="shared" si="0"/>
        <v>-1</v>
      </c>
      <c r="L30" s="99">
        <f t="shared" si="1"/>
        <v>-0.0034602076124567475</v>
      </c>
    </row>
    <row r="31" spans="1:12" ht="12.75">
      <c r="A31" s="12"/>
      <c r="F31" s="51"/>
      <c r="G31" s="51"/>
      <c r="H31" s="51"/>
      <c r="K31" s="28"/>
      <c r="L31" s="93"/>
    </row>
    <row r="32" spans="1:12" ht="12.75">
      <c r="A32" s="19" t="s">
        <v>63</v>
      </c>
      <c r="F32" s="61">
        <f>SUM(F20:F30)</f>
        <v>3053</v>
      </c>
      <c r="G32" s="52"/>
      <c r="H32" s="61">
        <f>SUM(H20:H30)</f>
        <v>3033</v>
      </c>
      <c r="K32" s="62">
        <f>H32-F32</f>
        <v>-20</v>
      </c>
      <c r="L32" s="99">
        <f>K32/F32</f>
        <v>-0.006550933508024894</v>
      </c>
    </row>
    <row r="33" spans="1:12" ht="12.75">
      <c r="A33" s="10"/>
      <c r="F33" s="51"/>
      <c r="G33" s="51"/>
      <c r="H33" s="51"/>
      <c r="K33" s="28"/>
      <c r="L33" s="93"/>
    </row>
    <row r="34" spans="1:12" ht="12.75">
      <c r="A34" s="19" t="s">
        <v>77</v>
      </c>
      <c r="F34" s="87">
        <f>F16+F32</f>
        <v>16451</v>
      </c>
      <c r="G34" s="51"/>
      <c r="H34" s="87">
        <f>H16+H32</f>
        <v>16387</v>
      </c>
      <c r="K34" s="62">
        <f>H34-F34</f>
        <v>-64</v>
      </c>
      <c r="L34" s="99">
        <f>K34/F34</f>
        <v>-0.0038903410127043947</v>
      </c>
    </row>
    <row r="35" spans="1:12" ht="12.75">
      <c r="A35" s="19"/>
      <c r="F35" s="51"/>
      <c r="G35" s="51"/>
      <c r="H35" s="51"/>
      <c r="K35" s="28"/>
      <c r="L35" s="93"/>
    </row>
    <row r="36" spans="1:12" ht="12.75">
      <c r="A36" s="10"/>
      <c r="F36" s="51"/>
      <c r="G36" s="51"/>
      <c r="H36" s="51"/>
      <c r="K36" s="28"/>
      <c r="L36" s="93"/>
    </row>
    <row r="37" spans="1:12" ht="12.75">
      <c r="A37" s="18" t="s">
        <v>64</v>
      </c>
      <c r="F37" s="51"/>
      <c r="G37" s="51"/>
      <c r="H37" s="51"/>
      <c r="K37" s="28"/>
      <c r="L37" s="93"/>
    </row>
    <row r="38" spans="1:12" ht="12.75">
      <c r="A38" s="11" t="s">
        <v>79</v>
      </c>
      <c r="F38" s="53">
        <v>119</v>
      </c>
      <c r="G38" s="15"/>
      <c r="H38" s="53">
        <v>174</v>
      </c>
      <c r="J38" s="15"/>
      <c r="K38" s="62">
        <f>H38-F38</f>
        <v>55</v>
      </c>
      <c r="L38" s="99">
        <f>K38/F38</f>
        <v>0.46218487394957986</v>
      </c>
    </row>
    <row r="39" spans="1:12" ht="12.75">
      <c r="A39" s="11" t="s">
        <v>80</v>
      </c>
      <c r="F39" s="53">
        <v>118</v>
      </c>
      <c r="G39" s="15"/>
      <c r="H39" s="53">
        <v>76</v>
      </c>
      <c r="J39" s="15"/>
      <c r="K39" s="62">
        <f>H39-F39</f>
        <v>-42</v>
      </c>
      <c r="L39" s="99">
        <f>K39/F39</f>
        <v>-0.3559322033898305</v>
      </c>
    </row>
    <row r="40" spans="1:12" ht="12.75">
      <c r="A40" s="10"/>
      <c r="F40" s="51"/>
      <c r="G40" s="51"/>
      <c r="H40" s="51"/>
      <c r="K40" s="28"/>
      <c r="L40" s="93"/>
    </row>
    <row r="41" spans="1:12" ht="12.75">
      <c r="A41" s="10"/>
      <c r="F41" s="56"/>
      <c r="G41" s="56"/>
      <c r="H41" s="56"/>
      <c r="K41" s="28"/>
      <c r="L41" s="93"/>
    </row>
    <row r="42" spans="1:12" ht="12.75">
      <c r="A42" s="19" t="s">
        <v>78</v>
      </c>
      <c r="F42" s="87">
        <f>+F34+F38+F39</f>
        <v>16688</v>
      </c>
      <c r="G42" s="56"/>
      <c r="H42" s="87">
        <f>+H34+H38+H39</f>
        <v>16637</v>
      </c>
      <c r="K42" s="62">
        <f>H42-F42</f>
        <v>-51</v>
      </c>
      <c r="L42" s="99">
        <f>K42/F42</f>
        <v>-0.0030560882070949187</v>
      </c>
    </row>
    <row r="44" ht="12.75">
      <c r="A44" s="111" t="s">
        <v>128</v>
      </c>
    </row>
    <row r="45" ht="12.75">
      <c r="A45" s="111" t="s">
        <v>76</v>
      </c>
    </row>
    <row r="47" spans="1:13" ht="12.75">
      <c r="A47" s="25" t="s">
        <v>27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27</v>
      </c>
    </row>
    <row r="49" ht="12.75">
      <c r="A49" s="112"/>
    </row>
    <row r="50" ht="12.75">
      <c r="A50" s="111"/>
    </row>
    <row r="52" ht="12.75">
      <c r="A52" s="111"/>
    </row>
  </sheetData>
  <sheetProtection/>
  <mergeCells count="2">
    <mergeCell ref="A4:M4"/>
    <mergeCell ref="K7:L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10</v>
      </c>
      <c r="G9" s="82" t="s">
        <v>11</v>
      </c>
      <c r="H9" s="83"/>
      <c r="I9" s="81" t="s">
        <v>12</v>
      </c>
    </row>
    <row r="10" spans="1:9" ht="12.75">
      <c r="A10" s="18" t="s">
        <v>127</v>
      </c>
      <c r="I10" s="69"/>
    </row>
    <row r="11" spans="1:13" ht="12.75">
      <c r="A11" s="11" t="s">
        <v>65</v>
      </c>
      <c r="B11" s="15"/>
      <c r="C11" s="15"/>
      <c r="D11" s="15"/>
      <c r="E11" s="15"/>
      <c r="F11" s="94">
        <v>5431</v>
      </c>
      <c r="G11" s="94">
        <v>6297</v>
      </c>
      <c r="I11" s="69">
        <f>SUM(F11:G11)</f>
        <v>11728</v>
      </c>
      <c r="J11" s="15"/>
      <c r="K11" s="15"/>
      <c r="L11" s="15"/>
      <c r="M11" s="15"/>
    </row>
    <row r="12" spans="1:9" s="29" customFormat="1" ht="12">
      <c r="A12" s="11" t="s">
        <v>66</v>
      </c>
      <c r="F12" s="91">
        <v>577</v>
      </c>
      <c r="G12" s="91">
        <v>703</v>
      </c>
      <c r="I12" s="69">
        <f>SUM(F12:G12)</f>
        <v>1280</v>
      </c>
    </row>
    <row r="13" spans="1:9" s="29" customFormat="1" ht="12">
      <c r="A13" s="11" t="s">
        <v>68</v>
      </c>
      <c r="F13" s="91">
        <v>47</v>
      </c>
      <c r="G13" s="91">
        <v>54</v>
      </c>
      <c r="I13" s="69">
        <f>SUM(F13:G13)</f>
        <v>101</v>
      </c>
    </row>
    <row r="14" spans="1:13" ht="12.75">
      <c r="A14" s="11" t="s">
        <v>69</v>
      </c>
      <c r="B14" s="15"/>
      <c r="C14" s="15"/>
      <c r="D14" s="15"/>
      <c r="E14" s="15"/>
      <c r="F14" s="50">
        <v>115</v>
      </c>
      <c r="G14" s="55">
        <v>130</v>
      </c>
      <c r="H14" s="51"/>
      <c r="I14" s="69">
        <f>SUM(F14:G14)</f>
        <v>245</v>
      </c>
      <c r="J14" s="20"/>
      <c r="K14" s="15"/>
      <c r="L14" s="15"/>
      <c r="M14" s="15"/>
    </row>
    <row r="15" spans="2:13" ht="12.75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3" ht="12.75">
      <c r="A16" s="19" t="s">
        <v>67</v>
      </c>
      <c r="B16" s="15"/>
      <c r="C16" s="15"/>
      <c r="D16" s="15"/>
      <c r="E16" s="15"/>
      <c r="F16" s="101">
        <f>SUM(F11:F14)</f>
        <v>6170</v>
      </c>
      <c r="G16" s="101">
        <f>SUM(G11:G14)</f>
        <v>7184</v>
      </c>
      <c r="H16" s="51"/>
      <c r="I16" s="101">
        <f>SUM(I11:I14)</f>
        <v>13354</v>
      </c>
      <c r="J16" s="20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5"/>
      <c r="H17" s="51"/>
      <c r="J17" s="20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 ht="12.75">
      <c r="A20" s="16" t="s">
        <v>58</v>
      </c>
      <c r="B20" s="15"/>
      <c r="C20" s="15"/>
      <c r="D20" s="15"/>
      <c r="F20" s="50">
        <v>257</v>
      </c>
      <c r="G20" s="53">
        <v>369</v>
      </c>
      <c r="I20" s="69">
        <f>SUM(F20:G20)</f>
        <v>626</v>
      </c>
      <c r="J20" s="20"/>
      <c r="L20" s="15"/>
      <c r="M20" s="15"/>
    </row>
    <row r="21" spans="1:9" ht="12.75">
      <c r="A21" s="16" t="s">
        <v>59</v>
      </c>
      <c r="F21" s="53">
        <v>297</v>
      </c>
      <c r="G21" s="53">
        <v>332</v>
      </c>
      <c r="I21" s="69">
        <f aca="true" t="shared" si="0" ref="I21:I30">SUM(F21:G21)</f>
        <v>629</v>
      </c>
    </row>
    <row r="22" spans="1:10" ht="12.75">
      <c r="A22" s="16" t="s">
        <v>60</v>
      </c>
      <c r="F22" s="46">
        <v>198</v>
      </c>
      <c r="G22" s="53">
        <v>225</v>
      </c>
      <c r="I22" s="69">
        <f t="shared" si="0"/>
        <v>423</v>
      </c>
      <c r="J22" s="15"/>
    </row>
    <row r="23" spans="1:9" ht="12.75">
      <c r="A23" s="16" t="s">
        <v>61</v>
      </c>
      <c r="F23" s="50">
        <v>88</v>
      </c>
      <c r="G23" s="53">
        <v>129</v>
      </c>
      <c r="I23" s="69">
        <f t="shared" si="0"/>
        <v>217</v>
      </c>
    </row>
    <row r="24" spans="1:9" ht="12.75">
      <c r="A24" s="16" t="s">
        <v>107</v>
      </c>
      <c r="F24" s="50">
        <v>275</v>
      </c>
      <c r="G24" s="53">
        <v>451</v>
      </c>
      <c r="I24" s="69">
        <f t="shared" si="0"/>
        <v>726</v>
      </c>
    </row>
    <row r="25" spans="1:13" ht="12.75">
      <c r="A25" s="16" t="s">
        <v>62</v>
      </c>
      <c r="B25" s="15"/>
      <c r="C25" s="15"/>
      <c r="D25" s="15"/>
      <c r="F25" s="50">
        <v>0</v>
      </c>
      <c r="G25" s="46">
        <v>1</v>
      </c>
      <c r="I25" s="69">
        <f t="shared" si="0"/>
        <v>1</v>
      </c>
      <c r="J25" s="15"/>
      <c r="L25" s="15"/>
      <c r="M25" s="15"/>
    </row>
    <row r="26" spans="1:9" ht="12.75">
      <c r="A26" s="16" t="s">
        <v>57</v>
      </c>
      <c r="F26" s="50">
        <v>3</v>
      </c>
      <c r="G26" s="55">
        <v>8</v>
      </c>
      <c r="I26" s="69">
        <f t="shared" si="0"/>
        <v>11</v>
      </c>
    </row>
    <row r="27" spans="1:10" ht="12.75">
      <c r="A27" s="16" t="s">
        <v>53</v>
      </c>
      <c r="F27" s="50">
        <v>11</v>
      </c>
      <c r="G27" s="53">
        <v>31</v>
      </c>
      <c r="I27" s="69">
        <f t="shared" si="0"/>
        <v>42</v>
      </c>
      <c r="J27" s="15"/>
    </row>
    <row r="28" spans="1:10" ht="12.75">
      <c r="A28" s="16" t="s">
        <v>54</v>
      </c>
      <c r="F28" s="50">
        <v>25</v>
      </c>
      <c r="G28" s="53">
        <v>29</v>
      </c>
      <c r="I28" s="69">
        <f t="shared" si="0"/>
        <v>54</v>
      </c>
      <c r="J28" s="15"/>
    </row>
    <row r="29" spans="1:10" ht="12.75">
      <c r="A29" s="16" t="s">
        <v>55</v>
      </c>
      <c r="F29" s="50">
        <v>10</v>
      </c>
      <c r="G29" s="53">
        <v>6</v>
      </c>
      <c r="I29" s="69">
        <f t="shared" si="0"/>
        <v>16</v>
      </c>
      <c r="J29" s="15"/>
    </row>
    <row r="30" spans="1:10" ht="12.75">
      <c r="A30" s="16" t="s">
        <v>56</v>
      </c>
      <c r="F30" s="50">
        <v>121</v>
      </c>
      <c r="G30" s="53">
        <v>167</v>
      </c>
      <c r="I30" s="69">
        <f t="shared" si="0"/>
        <v>288</v>
      </c>
      <c r="J30" s="15"/>
    </row>
    <row r="31" spans="1:10" ht="12.75">
      <c r="A31" s="12"/>
      <c r="F31" s="69"/>
      <c r="G31" s="69"/>
      <c r="H31" s="51"/>
      <c r="I31" s="69"/>
      <c r="J31" s="15"/>
    </row>
    <row r="32" spans="1:9" ht="12.75">
      <c r="A32" s="19" t="s">
        <v>63</v>
      </c>
      <c r="F32" s="69">
        <f>SUM(F20:F30)</f>
        <v>1285</v>
      </c>
      <c r="G32" s="69">
        <f>SUM(G20:G30)</f>
        <v>1748</v>
      </c>
      <c r="H32" s="51"/>
      <c r="I32" s="69">
        <f>SUM(I20:I30)</f>
        <v>3033</v>
      </c>
    </row>
    <row r="33" spans="1:9" ht="12.75">
      <c r="A33" s="10"/>
      <c r="F33" s="61"/>
      <c r="G33" s="61"/>
      <c r="H33" s="51"/>
      <c r="I33" s="69"/>
    </row>
    <row r="34" spans="1:9" ht="12.75">
      <c r="A34" s="19" t="s">
        <v>77</v>
      </c>
      <c r="F34" s="87">
        <f>F16+F32</f>
        <v>7455</v>
      </c>
      <c r="G34" s="87">
        <f>G16+G32</f>
        <v>8932</v>
      </c>
      <c r="H34" s="51"/>
      <c r="I34" s="87">
        <f>I16+I32</f>
        <v>16387</v>
      </c>
    </row>
    <row r="35" spans="1:9" ht="12.75">
      <c r="A35" s="19"/>
      <c r="F35" s="61"/>
      <c r="G35" s="61"/>
      <c r="H35" s="51"/>
      <c r="I35" s="69"/>
    </row>
    <row r="36" spans="1:9" ht="12.75">
      <c r="A36" s="10"/>
      <c r="F36" s="51"/>
      <c r="G36" s="51"/>
      <c r="H36" s="51"/>
      <c r="I36" s="69"/>
    </row>
    <row r="37" spans="1:9" ht="12.75">
      <c r="A37" s="18" t="s">
        <v>64</v>
      </c>
      <c r="F37" s="51"/>
      <c r="G37" s="51"/>
      <c r="H37" s="51"/>
      <c r="I37" s="69"/>
    </row>
    <row r="38" spans="1:9" ht="12.75">
      <c r="A38" s="11" t="s">
        <v>79</v>
      </c>
      <c r="F38" s="53">
        <v>77</v>
      </c>
      <c r="G38" s="53">
        <v>97</v>
      </c>
      <c r="H38" s="51"/>
      <c r="I38" s="69">
        <f>SUM(F38:G38)</f>
        <v>174</v>
      </c>
    </row>
    <row r="39" spans="1:9" ht="12.75">
      <c r="A39" s="11" t="s">
        <v>80</v>
      </c>
      <c r="F39" s="53">
        <v>13</v>
      </c>
      <c r="G39" s="53">
        <v>63</v>
      </c>
      <c r="H39" s="51"/>
      <c r="I39" s="69">
        <f>SUM(F39:G39)</f>
        <v>76</v>
      </c>
    </row>
    <row r="40" spans="1:8" ht="12.75">
      <c r="A40" s="10"/>
      <c r="F40" s="53"/>
      <c r="G40" s="53"/>
      <c r="H40" s="51"/>
    </row>
    <row r="41" spans="1:9" ht="12.75">
      <c r="A41" s="10"/>
      <c r="F41" s="51"/>
      <c r="G41" s="51"/>
      <c r="H41" s="51"/>
      <c r="I41" s="69"/>
    </row>
    <row r="42" spans="1:9" ht="12.75">
      <c r="A42" s="19" t="s">
        <v>78</v>
      </c>
      <c r="F42" s="87">
        <f>+F34+F38+F39</f>
        <v>7545</v>
      </c>
      <c r="G42" s="87">
        <f>+G34+G38+G39</f>
        <v>9092</v>
      </c>
      <c r="H42" s="51"/>
      <c r="I42" s="87">
        <f>+I34+I38+I39</f>
        <v>16637</v>
      </c>
    </row>
    <row r="44" ht="12.75">
      <c r="A44" s="111" t="s">
        <v>128</v>
      </c>
    </row>
    <row r="45" ht="12.75">
      <c r="A45" s="111" t="s">
        <v>76</v>
      </c>
    </row>
    <row r="47" spans="1:13" ht="12.75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28</v>
      </c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1" customHeight="1">
      <c r="A2" s="4"/>
      <c r="B2" s="131" t="s">
        <v>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4" spans="1:13" ht="12.75">
      <c r="A4" s="30" t="s">
        <v>118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43</v>
      </c>
      <c r="G9" s="82" t="s">
        <v>13</v>
      </c>
      <c r="H9" s="81" t="s">
        <v>44</v>
      </c>
      <c r="I9" s="83"/>
      <c r="J9" s="86" t="s">
        <v>12</v>
      </c>
    </row>
    <row r="10" spans="1:13" ht="12.75">
      <c r="A10" s="18" t="s">
        <v>127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0" ht="12.75">
      <c r="A11" s="11" t="s">
        <v>65</v>
      </c>
      <c r="F11" s="91">
        <v>8222</v>
      </c>
      <c r="G11" s="91">
        <v>2985</v>
      </c>
      <c r="H11" s="91">
        <v>521</v>
      </c>
      <c r="J11" s="92">
        <f>SUM(F11:H11)</f>
        <v>11728</v>
      </c>
    </row>
    <row r="12" spans="1:13" ht="12.75">
      <c r="A12" s="11" t="s">
        <v>66</v>
      </c>
      <c r="B12" s="15"/>
      <c r="C12" s="15"/>
      <c r="D12" s="15"/>
      <c r="E12" s="15"/>
      <c r="F12" s="50">
        <v>1174</v>
      </c>
      <c r="G12" s="53">
        <v>23</v>
      </c>
      <c r="H12" s="46">
        <v>83</v>
      </c>
      <c r="I12" s="20"/>
      <c r="J12" s="92">
        <f>SUM(F12:H12)</f>
        <v>1280</v>
      </c>
      <c r="K12" s="15"/>
      <c r="M12" s="15"/>
    </row>
    <row r="13" spans="1:13" ht="12.75">
      <c r="A13" s="11" t="s">
        <v>68</v>
      </c>
      <c r="B13" s="15"/>
      <c r="C13" s="15"/>
      <c r="D13" s="15"/>
      <c r="E13" s="15"/>
      <c r="F13" s="50">
        <v>28</v>
      </c>
      <c r="G13" s="53">
        <v>73</v>
      </c>
      <c r="H13" s="46">
        <v>0</v>
      </c>
      <c r="I13" s="20"/>
      <c r="J13" s="92">
        <f>SUM(F13:H13)</f>
        <v>101</v>
      </c>
      <c r="K13" s="15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134</v>
      </c>
      <c r="G14" s="53">
        <v>111</v>
      </c>
      <c r="H14" s="46">
        <v>0</v>
      </c>
      <c r="I14" s="20"/>
      <c r="J14" s="92">
        <f>SUM(F14:H14)</f>
        <v>245</v>
      </c>
      <c r="K14" s="15"/>
      <c r="M14" s="15"/>
    </row>
    <row r="15" spans="2:13" ht="12.75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9558</v>
      </c>
      <c r="G16" s="105">
        <f>SUM(G11:G14)</f>
        <v>3192</v>
      </c>
      <c r="H16" s="105">
        <f>SUM(H11:H14)</f>
        <v>604</v>
      </c>
      <c r="I16" s="20"/>
      <c r="J16" s="105">
        <f>SUM(J11:J14)</f>
        <v>13354</v>
      </c>
      <c r="K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46"/>
      <c r="I17" s="20"/>
      <c r="J17" s="62"/>
      <c r="K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0" ht="12.75">
      <c r="A19" s="18" t="s">
        <v>7</v>
      </c>
      <c r="F19" s="54"/>
      <c r="G19" s="54"/>
      <c r="H19" s="54"/>
      <c r="J19" s="92"/>
    </row>
    <row r="20" spans="1:10" ht="12.75">
      <c r="A20" s="16" t="s">
        <v>58</v>
      </c>
      <c r="E20" s="65"/>
      <c r="F20" s="46">
        <v>331</v>
      </c>
      <c r="G20" s="46">
        <v>295</v>
      </c>
      <c r="H20" s="46">
        <v>0</v>
      </c>
      <c r="J20" s="92">
        <f aca="true" t="shared" si="0" ref="J20:J30">SUM(F20:H20)</f>
        <v>626</v>
      </c>
    </row>
    <row r="21" spans="1:10" ht="12.75">
      <c r="A21" s="16" t="s">
        <v>59</v>
      </c>
      <c r="F21" s="53">
        <v>478</v>
      </c>
      <c r="G21" s="53">
        <v>151</v>
      </c>
      <c r="H21" s="53">
        <v>0</v>
      </c>
      <c r="J21" s="92">
        <f t="shared" si="0"/>
        <v>629</v>
      </c>
    </row>
    <row r="22" spans="1:10" ht="12.75">
      <c r="A22" s="16" t="s">
        <v>60</v>
      </c>
      <c r="F22" s="53">
        <v>350</v>
      </c>
      <c r="G22" s="53">
        <v>73</v>
      </c>
      <c r="H22" s="53">
        <v>0</v>
      </c>
      <c r="J22" s="92">
        <f t="shared" si="0"/>
        <v>423</v>
      </c>
    </row>
    <row r="23" spans="1:13" ht="12.75">
      <c r="A23" s="16" t="s">
        <v>61</v>
      </c>
      <c r="B23" s="15"/>
      <c r="C23" s="15"/>
      <c r="D23" s="15"/>
      <c r="E23" s="15"/>
      <c r="F23" s="46">
        <v>204</v>
      </c>
      <c r="G23" s="46">
        <v>13</v>
      </c>
      <c r="H23" s="46">
        <v>0</v>
      </c>
      <c r="I23" s="15"/>
      <c r="J23" s="92">
        <f t="shared" si="0"/>
        <v>217</v>
      </c>
      <c r="K23" s="15"/>
      <c r="M23" s="15"/>
    </row>
    <row r="24" spans="1:10" ht="12.75">
      <c r="A24" s="16" t="s">
        <v>107</v>
      </c>
      <c r="F24" s="53">
        <v>602</v>
      </c>
      <c r="G24" s="53">
        <v>124</v>
      </c>
      <c r="H24" s="53">
        <v>0</v>
      </c>
      <c r="J24" s="92">
        <f t="shared" si="0"/>
        <v>726</v>
      </c>
    </row>
    <row r="25" spans="1:10" ht="12.75">
      <c r="A25" s="16" t="s">
        <v>62</v>
      </c>
      <c r="F25" s="50">
        <v>1</v>
      </c>
      <c r="G25" s="53">
        <v>0</v>
      </c>
      <c r="H25" s="53">
        <v>0</v>
      </c>
      <c r="I25" s="15"/>
      <c r="J25" s="92">
        <f t="shared" si="0"/>
        <v>1</v>
      </c>
    </row>
    <row r="26" spans="1:10" ht="12.75">
      <c r="A26" s="16" t="s">
        <v>57</v>
      </c>
      <c r="F26" s="50">
        <v>11</v>
      </c>
      <c r="G26" s="53">
        <v>0</v>
      </c>
      <c r="H26" s="53">
        <v>0</v>
      </c>
      <c r="I26" s="15"/>
      <c r="J26" s="92">
        <f t="shared" si="0"/>
        <v>11</v>
      </c>
    </row>
    <row r="27" spans="1:11" ht="12.75">
      <c r="A27" s="16" t="s">
        <v>53</v>
      </c>
      <c r="F27" s="50">
        <v>27</v>
      </c>
      <c r="G27" s="53">
        <v>15</v>
      </c>
      <c r="H27" s="53">
        <v>0</v>
      </c>
      <c r="J27" s="92">
        <f t="shared" si="0"/>
        <v>42</v>
      </c>
      <c r="K27" s="15"/>
    </row>
    <row r="28" spans="1:11" ht="12.75">
      <c r="A28" s="16" t="s">
        <v>54</v>
      </c>
      <c r="F28" s="50">
        <v>24</v>
      </c>
      <c r="G28" s="53">
        <v>30</v>
      </c>
      <c r="H28" s="53">
        <v>0</v>
      </c>
      <c r="J28" s="92">
        <f t="shared" si="0"/>
        <v>54</v>
      </c>
      <c r="K28" s="15"/>
    </row>
    <row r="29" spans="1:11" ht="12.75">
      <c r="A29" s="16" t="s">
        <v>55</v>
      </c>
      <c r="F29" s="50">
        <v>8</v>
      </c>
      <c r="G29" s="53">
        <v>8</v>
      </c>
      <c r="H29" s="53">
        <v>0</v>
      </c>
      <c r="J29" s="92">
        <f t="shared" si="0"/>
        <v>16</v>
      </c>
      <c r="K29" s="15"/>
    </row>
    <row r="30" spans="1:10" ht="12.75">
      <c r="A30" s="16" t="s">
        <v>56</v>
      </c>
      <c r="F30" s="53">
        <v>123</v>
      </c>
      <c r="G30" s="53">
        <v>165</v>
      </c>
      <c r="H30" s="53">
        <v>0</v>
      </c>
      <c r="J30" s="92">
        <f t="shared" si="0"/>
        <v>288</v>
      </c>
    </row>
    <row r="31" spans="1:10" ht="12.75">
      <c r="A31" s="12"/>
      <c r="E31" s="65"/>
      <c r="F31" s="61"/>
      <c r="G31" s="61"/>
      <c r="H31" s="61"/>
      <c r="J31" s="62"/>
    </row>
    <row r="32" spans="1:10" ht="12.75">
      <c r="A32" s="19" t="s">
        <v>63</v>
      </c>
      <c r="E32" s="65"/>
      <c r="F32" s="61">
        <f>SUM(F20:F30)</f>
        <v>2159</v>
      </c>
      <c r="G32" s="61">
        <f>SUM(G20:G30)</f>
        <v>874</v>
      </c>
      <c r="H32" s="61">
        <f>SUM(H20:H30)</f>
        <v>0</v>
      </c>
      <c r="J32" s="61">
        <f>SUM(J20:J30)</f>
        <v>3033</v>
      </c>
    </row>
    <row r="33" spans="1:10" ht="12.75">
      <c r="A33" s="10"/>
      <c r="E33" s="65"/>
      <c r="F33" s="61"/>
      <c r="G33" s="61"/>
      <c r="H33" s="61"/>
      <c r="J33" s="62"/>
    </row>
    <row r="34" spans="1:10" ht="12.75">
      <c r="A34" s="19" t="s">
        <v>77</v>
      </c>
      <c r="E34" s="65"/>
      <c r="F34" s="87">
        <f>F16+F32</f>
        <v>11717</v>
      </c>
      <c r="G34" s="87">
        <f>G16+G32</f>
        <v>4066</v>
      </c>
      <c r="H34" s="87">
        <f>H16+H32</f>
        <v>604</v>
      </c>
      <c r="J34" s="87">
        <f>J16+J32</f>
        <v>16387</v>
      </c>
    </row>
    <row r="35" spans="1:10" ht="12.75">
      <c r="A35" s="19"/>
      <c r="E35" s="65"/>
      <c r="F35" s="61"/>
      <c r="G35" s="61"/>
      <c r="H35" s="61"/>
      <c r="J35" s="62"/>
    </row>
    <row r="36" spans="1:10" ht="12.75">
      <c r="A36" s="10"/>
      <c r="E36" s="65"/>
      <c r="F36" s="61"/>
      <c r="G36" s="61"/>
      <c r="H36" s="61"/>
      <c r="J36" s="62"/>
    </row>
    <row r="37" spans="1:10" ht="12.75">
      <c r="A37" s="18" t="s">
        <v>64</v>
      </c>
      <c r="E37" s="65"/>
      <c r="F37" s="46"/>
      <c r="G37" s="46"/>
      <c r="H37" s="46"/>
      <c r="J37" s="62"/>
    </row>
    <row r="38" spans="1:10" ht="12.75">
      <c r="A38" s="11" t="s">
        <v>79</v>
      </c>
      <c r="E38" s="65"/>
      <c r="F38" s="46">
        <v>174</v>
      </c>
      <c r="G38" s="46">
        <v>0</v>
      </c>
      <c r="H38" s="46">
        <v>0</v>
      </c>
      <c r="J38" s="92">
        <f>SUM(F38:H38)</f>
        <v>174</v>
      </c>
    </row>
    <row r="39" spans="1:10" ht="12.75">
      <c r="A39" s="11" t="s">
        <v>80</v>
      </c>
      <c r="E39" s="65"/>
      <c r="F39" s="46">
        <v>7</v>
      </c>
      <c r="G39" s="46">
        <v>69</v>
      </c>
      <c r="H39" s="46">
        <v>0</v>
      </c>
      <c r="J39" s="92">
        <f>SUM(F39:H39)</f>
        <v>76</v>
      </c>
    </row>
    <row r="40" spans="1:10" ht="12.75">
      <c r="A40" s="10"/>
      <c r="E40" s="65"/>
      <c r="F40" s="61"/>
      <c r="G40" s="61"/>
      <c r="H40" s="61"/>
      <c r="J40" s="61"/>
    </row>
    <row r="41" spans="1:10" ht="12.75">
      <c r="A41" s="10"/>
      <c r="F41" s="54"/>
      <c r="G41" s="51"/>
      <c r="H41" s="54"/>
      <c r="J41" s="92"/>
    </row>
    <row r="42" spans="1:10" ht="12.75">
      <c r="A42" s="19" t="s">
        <v>78</v>
      </c>
      <c r="F42" s="87">
        <f>+F34+F38+F39</f>
        <v>11898</v>
      </c>
      <c r="G42" s="87">
        <f>+G34+G38+G39</f>
        <v>4135</v>
      </c>
      <c r="H42" s="87">
        <f>+H34+H38+H39</f>
        <v>604</v>
      </c>
      <c r="J42" s="87">
        <f>+J34+J38+J39</f>
        <v>16637</v>
      </c>
    </row>
    <row r="43" spans="1:10" ht="12.75">
      <c r="A43" s="19"/>
      <c r="E43" s="65"/>
      <c r="F43" s="61"/>
      <c r="G43" s="61"/>
      <c r="H43" s="61"/>
      <c r="J43" s="61"/>
    </row>
    <row r="44" spans="1:7" ht="12.75">
      <c r="A44" s="111" t="s">
        <v>128</v>
      </c>
      <c r="G44" s="29"/>
    </row>
    <row r="45" ht="12.75">
      <c r="A45" s="111" t="s">
        <v>76</v>
      </c>
    </row>
    <row r="47" spans="1:13" ht="12.75">
      <c r="A47" s="25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29</v>
      </c>
    </row>
  </sheetData>
  <sheetProtection/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39</v>
      </c>
      <c r="G9" s="82" t="s">
        <v>38</v>
      </c>
      <c r="H9" s="82" t="s">
        <v>132</v>
      </c>
      <c r="I9" s="81" t="s">
        <v>40</v>
      </c>
      <c r="J9" s="83"/>
      <c r="K9" s="86" t="s">
        <v>12</v>
      </c>
    </row>
    <row r="10" spans="1:11" ht="12.75">
      <c r="A10" s="18" t="s">
        <v>127</v>
      </c>
      <c r="K10" s="65"/>
    </row>
    <row r="11" spans="1:13" ht="12.75">
      <c r="A11" s="11" t="s">
        <v>65</v>
      </c>
      <c r="B11" s="15"/>
      <c r="C11" s="15"/>
      <c r="D11" s="15"/>
      <c r="E11" s="15"/>
      <c r="F11" s="94">
        <v>6624</v>
      </c>
      <c r="G11" s="91">
        <v>4629</v>
      </c>
      <c r="H11" s="91">
        <v>86</v>
      </c>
      <c r="I11" s="94">
        <v>389</v>
      </c>
      <c r="J11" s="15"/>
      <c r="K11" s="62">
        <f>SUM(F11:I11)</f>
        <v>11728</v>
      </c>
      <c r="L11" s="15"/>
      <c r="M11" s="15"/>
    </row>
    <row r="12" spans="1:11" ht="12.75">
      <c r="A12" s="11" t="s">
        <v>66</v>
      </c>
      <c r="F12" s="91">
        <v>1103</v>
      </c>
      <c r="G12" s="91">
        <v>155</v>
      </c>
      <c r="H12" s="91">
        <v>10</v>
      </c>
      <c r="I12" s="91">
        <v>12</v>
      </c>
      <c r="K12" s="62">
        <f>SUM(F12:I12)</f>
        <v>1280</v>
      </c>
    </row>
    <row r="13" spans="1:13" ht="12.75">
      <c r="A13" s="11" t="s">
        <v>68</v>
      </c>
      <c r="B13" s="15"/>
      <c r="C13" s="15"/>
      <c r="D13" s="15"/>
      <c r="E13" s="15"/>
      <c r="F13" s="50">
        <v>34</v>
      </c>
      <c r="G13" s="53">
        <v>15</v>
      </c>
      <c r="H13" s="53">
        <v>52</v>
      </c>
      <c r="I13" s="46">
        <v>0</v>
      </c>
      <c r="J13" s="20"/>
      <c r="K13" s="62">
        <f>SUM(F13:I13)</f>
        <v>101</v>
      </c>
      <c r="L13" s="15"/>
      <c r="M13" s="15"/>
    </row>
    <row r="14" spans="1:13" ht="12.75">
      <c r="A14" s="11" t="s">
        <v>69</v>
      </c>
      <c r="B14" s="15"/>
      <c r="C14" s="15"/>
      <c r="D14" s="15"/>
      <c r="E14" s="15"/>
      <c r="F14" s="50">
        <v>176</v>
      </c>
      <c r="G14" s="53">
        <v>13</v>
      </c>
      <c r="H14" s="53">
        <v>56</v>
      </c>
      <c r="I14" s="46">
        <v>0</v>
      </c>
      <c r="J14" s="20"/>
      <c r="K14" s="62">
        <f>SUM(F14:I14)</f>
        <v>245</v>
      </c>
      <c r="L14" s="15"/>
      <c r="M14" s="15"/>
    </row>
    <row r="15" spans="2:13" ht="12.75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3" ht="12.75">
      <c r="A16" s="19" t="s">
        <v>67</v>
      </c>
      <c r="B16" s="15"/>
      <c r="C16" s="15"/>
      <c r="D16" s="15"/>
      <c r="E16" s="15"/>
      <c r="F16" s="105">
        <f>SUM(F11:F14)</f>
        <v>7937</v>
      </c>
      <c r="G16" s="105">
        <f>SUM(G11:G14)</f>
        <v>4812</v>
      </c>
      <c r="H16" s="105">
        <f>SUM(H11:H14)</f>
        <v>204</v>
      </c>
      <c r="I16" s="105">
        <f>SUM(I11:I14)</f>
        <v>401</v>
      </c>
      <c r="J16" s="20"/>
      <c r="K16" s="105">
        <f>SUM(K11:K14)</f>
        <v>13354</v>
      </c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53"/>
      <c r="I17" s="46"/>
      <c r="J17" s="20"/>
      <c r="K17" s="62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1" ht="12.75">
      <c r="A20" s="16" t="s">
        <v>58</v>
      </c>
      <c r="F20" s="53">
        <v>329</v>
      </c>
      <c r="G20" s="53">
        <v>205</v>
      </c>
      <c r="H20" s="53">
        <v>71</v>
      </c>
      <c r="I20" s="53">
        <v>21</v>
      </c>
      <c r="K20" s="62">
        <f aca="true" t="shared" si="0" ref="K20:K30">SUM(F20:I20)</f>
        <v>626</v>
      </c>
    </row>
    <row r="21" spans="1:11" ht="12.75">
      <c r="A21" s="16" t="s">
        <v>59</v>
      </c>
      <c r="E21" s="65"/>
      <c r="F21" s="46">
        <v>449</v>
      </c>
      <c r="G21" s="46">
        <v>132</v>
      </c>
      <c r="H21" s="46">
        <v>12</v>
      </c>
      <c r="I21" s="46">
        <v>36</v>
      </c>
      <c r="K21" s="62">
        <f t="shared" si="0"/>
        <v>629</v>
      </c>
    </row>
    <row r="22" spans="1:11" ht="12.75">
      <c r="A22" s="16" t="s">
        <v>60</v>
      </c>
      <c r="F22" s="53">
        <v>107</v>
      </c>
      <c r="G22" s="53">
        <v>184</v>
      </c>
      <c r="H22" s="53">
        <v>129</v>
      </c>
      <c r="I22" s="53">
        <v>3</v>
      </c>
      <c r="K22" s="62">
        <f t="shared" si="0"/>
        <v>423</v>
      </c>
    </row>
    <row r="23" spans="1:11" ht="12.75">
      <c r="A23" s="16" t="s">
        <v>61</v>
      </c>
      <c r="F23" s="53">
        <v>135</v>
      </c>
      <c r="G23" s="53">
        <v>61</v>
      </c>
      <c r="H23" s="53">
        <v>18</v>
      </c>
      <c r="I23" s="53">
        <v>3</v>
      </c>
      <c r="K23" s="62">
        <f t="shared" si="0"/>
        <v>217</v>
      </c>
    </row>
    <row r="24" spans="1:13" ht="12.75">
      <c r="A24" s="16" t="s">
        <v>107</v>
      </c>
      <c r="B24" s="15"/>
      <c r="C24" s="15"/>
      <c r="D24" s="15"/>
      <c r="E24" s="15"/>
      <c r="F24" s="46">
        <v>309</v>
      </c>
      <c r="G24" s="46">
        <v>275</v>
      </c>
      <c r="H24" s="46">
        <v>35</v>
      </c>
      <c r="I24" s="46">
        <v>107</v>
      </c>
      <c r="J24" s="15"/>
      <c r="K24" s="62">
        <f t="shared" si="0"/>
        <v>726</v>
      </c>
      <c r="L24" s="15"/>
      <c r="M24" s="15"/>
    </row>
    <row r="25" spans="1:11" ht="12.75">
      <c r="A25" s="16" t="s">
        <v>62</v>
      </c>
      <c r="F25" s="53">
        <v>1</v>
      </c>
      <c r="G25" s="53">
        <v>0</v>
      </c>
      <c r="H25" s="53">
        <v>0</v>
      </c>
      <c r="I25" s="53">
        <v>0</v>
      </c>
      <c r="K25" s="62">
        <f t="shared" si="0"/>
        <v>1</v>
      </c>
    </row>
    <row r="26" spans="1:11" ht="12.75">
      <c r="A26" s="16" t="s">
        <v>57</v>
      </c>
      <c r="F26" s="50">
        <v>6</v>
      </c>
      <c r="G26" s="53">
        <v>5</v>
      </c>
      <c r="H26" s="53">
        <v>0</v>
      </c>
      <c r="I26" s="53">
        <v>0</v>
      </c>
      <c r="J26" s="15"/>
      <c r="K26" s="62">
        <f t="shared" si="0"/>
        <v>11</v>
      </c>
    </row>
    <row r="27" spans="1:11" ht="12.75">
      <c r="A27" s="16" t="s">
        <v>53</v>
      </c>
      <c r="F27" s="50">
        <v>32</v>
      </c>
      <c r="G27" s="53">
        <v>6</v>
      </c>
      <c r="H27" s="53">
        <v>3</v>
      </c>
      <c r="I27" s="53">
        <v>1</v>
      </c>
      <c r="J27" s="15"/>
      <c r="K27" s="62">
        <f t="shared" si="0"/>
        <v>42</v>
      </c>
    </row>
    <row r="28" spans="1:12" ht="12.75">
      <c r="A28" s="16" t="s">
        <v>54</v>
      </c>
      <c r="F28" s="50">
        <v>45</v>
      </c>
      <c r="G28" s="53">
        <v>9</v>
      </c>
      <c r="H28" s="53">
        <v>0</v>
      </c>
      <c r="I28" s="53">
        <v>0</v>
      </c>
      <c r="K28" s="62">
        <f t="shared" si="0"/>
        <v>54</v>
      </c>
      <c r="L28" s="15"/>
    </row>
    <row r="29" spans="1:12" ht="12.75">
      <c r="A29" s="16" t="s">
        <v>55</v>
      </c>
      <c r="F29" s="50">
        <v>15</v>
      </c>
      <c r="G29" s="53">
        <v>1</v>
      </c>
      <c r="H29" s="53">
        <v>0</v>
      </c>
      <c r="I29" s="53">
        <v>0</v>
      </c>
      <c r="K29" s="62">
        <f t="shared" si="0"/>
        <v>16</v>
      </c>
      <c r="L29" s="15"/>
    </row>
    <row r="30" spans="1:12" ht="12.75">
      <c r="A30" s="16" t="s">
        <v>56</v>
      </c>
      <c r="F30" s="50">
        <v>275</v>
      </c>
      <c r="G30" s="53">
        <v>12</v>
      </c>
      <c r="H30" s="53">
        <v>1</v>
      </c>
      <c r="I30" s="53">
        <v>0</v>
      </c>
      <c r="K30" s="62">
        <f t="shared" si="0"/>
        <v>288</v>
      </c>
      <c r="L30" s="15"/>
    </row>
    <row r="31" spans="1:11" ht="12.75">
      <c r="A31" s="12"/>
      <c r="F31" s="54"/>
      <c r="G31" s="54"/>
      <c r="H31" s="54"/>
      <c r="I31" s="53"/>
      <c r="K31" s="92"/>
    </row>
    <row r="32" spans="1:11" ht="12.75">
      <c r="A32" s="19" t="s">
        <v>63</v>
      </c>
      <c r="E32" s="65"/>
      <c r="F32" s="61">
        <f>SUM(F20:F30)</f>
        <v>1703</v>
      </c>
      <c r="G32" s="61">
        <f>SUM(G20:G30)</f>
        <v>890</v>
      </c>
      <c r="H32" s="61">
        <f>SUM(H20:H30)</f>
        <v>269</v>
      </c>
      <c r="I32" s="61">
        <f>SUM(I20:I30)</f>
        <v>171</v>
      </c>
      <c r="K32" s="61">
        <f>SUM(K20:K30)</f>
        <v>3033</v>
      </c>
    </row>
    <row r="33" spans="1:11" ht="12.75">
      <c r="A33" s="10"/>
      <c r="F33" s="54"/>
      <c r="G33" s="51"/>
      <c r="H33" s="51"/>
      <c r="I33" s="54"/>
      <c r="K33" s="92"/>
    </row>
    <row r="34" spans="1:11" ht="12.75">
      <c r="A34" s="19" t="s">
        <v>77</v>
      </c>
      <c r="F34" s="87">
        <f>F16+F32</f>
        <v>9640</v>
      </c>
      <c r="G34" s="87">
        <f>G16+G32</f>
        <v>5702</v>
      </c>
      <c r="H34" s="87">
        <f>H16+H32</f>
        <v>473</v>
      </c>
      <c r="I34" s="87">
        <f>I16+I32</f>
        <v>572</v>
      </c>
      <c r="K34" s="87">
        <f>K16+K32</f>
        <v>16387</v>
      </c>
    </row>
    <row r="35" spans="1:11" ht="12.75">
      <c r="A35" s="19"/>
      <c r="F35" s="54"/>
      <c r="G35" s="51"/>
      <c r="H35" s="51"/>
      <c r="I35" s="54"/>
      <c r="K35" s="92"/>
    </row>
    <row r="36" spans="1:11" ht="12.75">
      <c r="A36" s="10"/>
      <c r="F36" s="54"/>
      <c r="G36" s="51"/>
      <c r="H36" s="51"/>
      <c r="I36" s="54"/>
      <c r="K36" s="92"/>
    </row>
    <row r="37" spans="1:11" ht="12.75">
      <c r="A37" s="18" t="s">
        <v>64</v>
      </c>
      <c r="F37" s="54"/>
      <c r="G37" s="51"/>
      <c r="H37" s="51"/>
      <c r="I37" s="54"/>
      <c r="K37" s="92"/>
    </row>
    <row r="38" spans="1:11" ht="12.75">
      <c r="A38" s="11" t="s">
        <v>79</v>
      </c>
      <c r="F38" s="53">
        <v>82</v>
      </c>
      <c r="G38" s="53">
        <v>79</v>
      </c>
      <c r="H38" s="53">
        <v>3</v>
      </c>
      <c r="I38" s="53">
        <v>10</v>
      </c>
      <c r="K38" s="62">
        <f>SUM(F38:I38)</f>
        <v>174</v>
      </c>
    </row>
    <row r="39" spans="1:11" ht="12.75">
      <c r="A39" s="11" t="s">
        <v>80</v>
      </c>
      <c r="F39" s="53">
        <v>72</v>
      </c>
      <c r="G39" s="53">
        <v>2</v>
      </c>
      <c r="H39" s="53">
        <v>2</v>
      </c>
      <c r="I39" s="53">
        <v>0</v>
      </c>
      <c r="K39" s="62">
        <f>SUM(F39:I39)</f>
        <v>76</v>
      </c>
    </row>
    <row r="40" spans="1:11" ht="12.75">
      <c r="A40" s="10"/>
      <c r="F40" s="54"/>
      <c r="G40" s="51"/>
      <c r="H40" s="51"/>
      <c r="I40" s="54"/>
      <c r="K40" s="92"/>
    </row>
    <row r="41" spans="1:11" ht="12.75">
      <c r="A41" s="10"/>
      <c r="F41" s="88"/>
      <c r="G41" s="88"/>
      <c r="H41" s="88"/>
      <c r="I41" s="88"/>
      <c r="K41" s="88"/>
    </row>
    <row r="42" spans="1:12" ht="12.75">
      <c r="A42" s="19" t="s">
        <v>78</v>
      </c>
      <c r="F42" s="87">
        <f>+F34+F38+F39</f>
        <v>9794</v>
      </c>
      <c r="G42" s="87">
        <f>+G34+G38+G39</f>
        <v>5783</v>
      </c>
      <c r="H42" s="87">
        <f>+H34+H38+H39</f>
        <v>478</v>
      </c>
      <c r="I42" s="87">
        <f>+I34+I38+I39</f>
        <v>582</v>
      </c>
      <c r="K42" s="87">
        <f>+K34+K38+K39</f>
        <v>16637</v>
      </c>
      <c r="L42" s="104"/>
    </row>
    <row r="43" spans="1:11" ht="12.75">
      <c r="A43" s="10"/>
      <c r="F43" s="54"/>
      <c r="G43" s="51"/>
      <c r="H43" s="51"/>
      <c r="I43" s="54"/>
      <c r="K43" s="73"/>
    </row>
    <row r="44" spans="1:8" ht="12.75">
      <c r="A44" s="111" t="s">
        <v>128</v>
      </c>
      <c r="G44" s="29"/>
      <c r="H44" s="29"/>
    </row>
    <row r="45" ht="12.75">
      <c r="A45" s="111" t="s">
        <v>76</v>
      </c>
    </row>
    <row r="46" ht="12.75">
      <c r="A46" s="111" t="s">
        <v>133</v>
      </c>
    </row>
    <row r="47" ht="12.75">
      <c r="A47" s="111"/>
    </row>
    <row r="48" spans="1:13" ht="12.75">
      <c r="A48" s="25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30</v>
      </c>
    </row>
  </sheetData>
  <sheetProtection/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82" t="s">
        <v>41</v>
      </c>
      <c r="F7" s="82" t="s">
        <v>42</v>
      </c>
      <c r="G7" s="85" t="s">
        <v>23</v>
      </c>
      <c r="H7" s="82" t="s">
        <v>45</v>
      </c>
      <c r="I7" s="95" t="s">
        <v>8</v>
      </c>
      <c r="J7" s="86" t="s">
        <v>12</v>
      </c>
      <c r="L7" s="39"/>
      <c r="M7" s="39"/>
      <c r="N7" s="21"/>
    </row>
    <row r="8" spans="1:13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3" ht="12.75">
      <c r="A9" s="42" t="s">
        <v>14</v>
      </c>
      <c r="B9" s="38"/>
      <c r="C9" s="28"/>
      <c r="D9" s="28"/>
      <c r="E9" s="46">
        <v>25</v>
      </c>
      <c r="F9" s="47">
        <v>481</v>
      </c>
      <c r="G9" s="46">
        <v>882</v>
      </c>
      <c r="H9" s="46">
        <v>930</v>
      </c>
      <c r="I9" s="47"/>
      <c r="J9" s="72">
        <f aca="true" t="shared" si="0" ref="J9:J17">SUM(E9:I9)</f>
        <v>2318</v>
      </c>
      <c r="L9" s="28"/>
      <c r="M9" s="28"/>
    </row>
    <row r="10" spans="1:13" ht="12.75">
      <c r="A10" s="42" t="s">
        <v>15</v>
      </c>
      <c r="B10" s="28"/>
      <c r="C10" s="28"/>
      <c r="D10" s="28"/>
      <c r="E10" s="46">
        <v>0</v>
      </c>
      <c r="F10" s="46">
        <v>63</v>
      </c>
      <c r="G10" s="46">
        <v>320</v>
      </c>
      <c r="H10" s="46">
        <v>303</v>
      </c>
      <c r="I10" s="46"/>
      <c r="J10" s="72">
        <f t="shared" si="0"/>
        <v>686</v>
      </c>
      <c r="L10" s="28"/>
      <c r="M10" s="28"/>
    </row>
    <row r="11" spans="1:13" ht="12.75">
      <c r="A11" s="42" t="s">
        <v>16</v>
      </c>
      <c r="B11" s="28"/>
      <c r="C11" s="28"/>
      <c r="D11" s="28"/>
      <c r="E11" s="46">
        <v>5</v>
      </c>
      <c r="F11" s="46">
        <v>139</v>
      </c>
      <c r="G11" s="46">
        <v>226</v>
      </c>
      <c r="H11" s="46">
        <v>343</v>
      </c>
      <c r="I11" s="46"/>
      <c r="J11" s="72">
        <f t="shared" si="0"/>
        <v>713</v>
      </c>
      <c r="L11" s="28"/>
      <c r="M11" s="28"/>
    </row>
    <row r="12" spans="1:13" ht="12.75">
      <c r="A12" s="42" t="s">
        <v>5</v>
      </c>
      <c r="B12" s="38"/>
      <c r="C12" s="28"/>
      <c r="D12" s="28"/>
      <c r="E12" s="46">
        <v>8</v>
      </c>
      <c r="F12" s="47">
        <v>278</v>
      </c>
      <c r="G12" s="46">
        <v>445</v>
      </c>
      <c r="H12" s="46">
        <v>487</v>
      </c>
      <c r="I12" s="47"/>
      <c r="J12" s="72">
        <f t="shared" si="0"/>
        <v>1218</v>
      </c>
      <c r="L12" s="28"/>
      <c r="M12" s="28"/>
    </row>
    <row r="13" spans="1:13" ht="12.75">
      <c r="A13" s="42" t="s">
        <v>17</v>
      </c>
      <c r="B13" s="28"/>
      <c r="C13" s="28"/>
      <c r="D13" s="28"/>
      <c r="E13" s="46">
        <v>25</v>
      </c>
      <c r="F13" s="46">
        <v>305</v>
      </c>
      <c r="G13" s="46">
        <v>464</v>
      </c>
      <c r="H13" s="46">
        <v>478</v>
      </c>
      <c r="I13" s="46"/>
      <c r="J13" s="72">
        <f t="shared" si="0"/>
        <v>1272</v>
      </c>
      <c r="L13" s="28"/>
      <c r="M13" s="28"/>
    </row>
    <row r="14" spans="1:13" ht="12.75">
      <c r="A14" s="42" t="s">
        <v>18</v>
      </c>
      <c r="B14" s="28"/>
      <c r="C14" s="28"/>
      <c r="D14" s="28"/>
      <c r="E14" s="46">
        <v>6</v>
      </c>
      <c r="F14" s="47">
        <v>121</v>
      </c>
      <c r="G14" s="46">
        <v>177</v>
      </c>
      <c r="H14" s="46">
        <v>311</v>
      </c>
      <c r="I14" s="46"/>
      <c r="J14" s="72">
        <f t="shared" si="0"/>
        <v>615</v>
      </c>
      <c r="L14" s="28"/>
      <c r="M14" s="28"/>
    </row>
    <row r="15" spans="1:13" ht="12.75">
      <c r="A15" s="42" t="s">
        <v>130</v>
      </c>
      <c r="B15" s="28"/>
      <c r="C15" s="28"/>
      <c r="D15" s="28"/>
      <c r="E15" s="46">
        <v>0</v>
      </c>
      <c r="F15" s="47">
        <v>3</v>
      </c>
      <c r="G15" s="46">
        <v>108</v>
      </c>
      <c r="H15" s="46">
        <v>403</v>
      </c>
      <c r="I15" s="46"/>
      <c r="J15" s="72">
        <f t="shared" si="0"/>
        <v>514</v>
      </c>
      <c r="L15" s="28"/>
      <c r="M15" s="28"/>
    </row>
    <row r="16" spans="1:13" ht="12.75">
      <c r="A16" s="42" t="s">
        <v>19</v>
      </c>
      <c r="B16" s="28"/>
      <c r="C16" s="28"/>
      <c r="D16" s="28"/>
      <c r="E16" s="46">
        <f>E33</f>
        <v>3885</v>
      </c>
      <c r="F16" s="46">
        <f>F33</f>
        <v>1901</v>
      </c>
      <c r="G16" s="46">
        <f>G33</f>
        <v>437</v>
      </c>
      <c r="H16" s="46">
        <f>H33</f>
        <v>43</v>
      </c>
      <c r="I16" s="46"/>
      <c r="J16" s="72">
        <f t="shared" si="0"/>
        <v>6266</v>
      </c>
      <c r="L16" s="28"/>
      <c r="M16" s="28"/>
    </row>
    <row r="17" spans="1:13" ht="12.75">
      <c r="A17" s="42" t="s">
        <v>20</v>
      </c>
      <c r="B17" s="28"/>
      <c r="C17" s="28"/>
      <c r="D17" s="28"/>
      <c r="E17" s="46">
        <v>47</v>
      </c>
      <c r="F17" s="47">
        <v>60</v>
      </c>
      <c r="G17" s="46">
        <v>78</v>
      </c>
      <c r="H17" s="46">
        <v>122</v>
      </c>
      <c r="I17" s="46"/>
      <c r="J17" s="72">
        <f t="shared" si="0"/>
        <v>307</v>
      </c>
      <c r="L17" s="28"/>
      <c r="M17" s="28"/>
    </row>
    <row r="18" spans="1:13" ht="12.75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 ht="12.75">
      <c r="A19" s="43" t="s">
        <v>12</v>
      </c>
      <c r="B19" s="28"/>
      <c r="C19" s="28"/>
      <c r="D19" s="28"/>
      <c r="E19" s="62">
        <f>SUM(E9:E17)</f>
        <v>4001</v>
      </c>
      <c r="F19" s="62">
        <f>SUM(F9:F17)</f>
        <v>3351</v>
      </c>
      <c r="G19" s="62">
        <f>SUM(G9:G17)</f>
        <v>3137</v>
      </c>
      <c r="H19" s="62">
        <f>SUM(H9:H17)</f>
        <v>3420</v>
      </c>
      <c r="I19" s="62"/>
      <c r="J19" s="72">
        <f>SUM(J9:J17)</f>
        <v>13909</v>
      </c>
      <c r="L19" s="28"/>
      <c r="M19" s="28"/>
    </row>
    <row r="20" spans="1:13" ht="12.75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 ht="12.75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 ht="12.75">
      <c r="A22" s="43" t="s">
        <v>21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 ht="12.75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 ht="12.75">
      <c r="A24" s="42" t="s">
        <v>14</v>
      </c>
      <c r="B24" s="28"/>
      <c r="C24" s="28"/>
      <c r="D24" s="28"/>
      <c r="E24" s="46">
        <v>848</v>
      </c>
      <c r="F24" s="47">
        <v>437</v>
      </c>
      <c r="G24" s="46">
        <v>136</v>
      </c>
      <c r="H24" s="46">
        <v>12</v>
      </c>
      <c r="I24" s="46"/>
      <c r="J24" s="72">
        <f aca="true" t="shared" si="1" ref="J24:J31">SUM(E24:I24)</f>
        <v>1433</v>
      </c>
      <c r="L24" s="28"/>
      <c r="M24" s="28"/>
    </row>
    <row r="25" spans="1:13" ht="12.75">
      <c r="A25" s="42" t="s">
        <v>15</v>
      </c>
      <c r="B25" s="28"/>
      <c r="C25" s="28"/>
      <c r="D25" s="28"/>
      <c r="E25" s="46">
        <v>454</v>
      </c>
      <c r="F25" s="47">
        <v>246</v>
      </c>
      <c r="G25" s="46">
        <v>21</v>
      </c>
      <c r="H25" s="46">
        <v>0</v>
      </c>
      <c r="I25" s="46"/>
      <c r="J25" s="72">
        <f t="shared" si="1"/>
        <v>721</v>
      </c>
      <c r="L25" s="28"/>
      <c r="M25" s="28"/>
    </row>
    <row r="26" spans="1:13" ht="12.75">
      <c r="A26" s="42" t="s">
        <v>16</v>
      </c>
      <c r="B26" s="28"/>
      <c r="C26" s="28"/>
      <c r="D26" s="28"/>
      <c r="E26" s="46">
        <v>386</v>
      </c>
      <c r="F26" s="47">
        <v>162</v>
      </c>
      <c r="G26" s="46">
        <v>37</v>
      </c>
      <c r="H26" s="46">
        <v>9</v>
      </c>
      <c r="I26" s="46"/>
      <c r="J26" s="72">
        <f t="shared" si="1"/>
        <v>594</v>
      </c>
      <c r="L26" s="28"/>
      <c r="M26" s="28"/>
    </row>
    <row r="27" spans="1:13" ht="12.75">
      <c r="A27" s="42" t="s">
        <v>5</v>
      </c>
      <c r="B27" s="28"/>
      <c r="C27" s="28"/>
      <c r="D27" s="28"/>
      <c r="E27" s="46">
        <v>582</v>
      </c>
      <c r="F27" s="47">
        <v>220</v>
      </c>
      <c r="G27" s="46">
        <v>56</v>
      </c>
      <c r="H27" s="46">
        <v>4</v>
      </c>
      <c r="I27" s="46"/>
      <c r="J27" s="72">
        <f t="shared" si="1"/>
        <v>862</v>
      </c>
      <c r="L27" s="28"/>
      <c r="M27" s="28"/>
    </row>
    <row r="28" spans="1:13" ht="12.75">
      <c r="A28" s="42" t="s">
        <v>17</v>
      </c>
      <c r="B28" s="28"/>
      <c r="C28" s="28"/>
      <c r="D28" s="28"/>
      <c r="E28" s="46">
        <v>508</v>
      </c>
      <c r="F28" s="47">
        <v>331</v>
      </c>
      <c r="G28" s="46">
        <v>114</v>
      </c>
      <c r="H28" s="46">
        <v>9</v>
      </c>
      <c r="I28" s="46"/>
      <c r="J28" s="72">
        <f t="shared" si="1"/>
        <v>962</v>
      </c>
      <c r="L28" s="28"/>
      <c r="M28" s="28"/>
    </row>
    <row r="29" spans="1:13" ht="12.75">
      <c r="A29" s="42" t="s">
        <v>18</v>
      </c>
      <c r="B29" s="28"/>
      <c r="C29" s="28"/>
      <c r="D29" s="28"/>
      <c r="E29" s="46">
        <v>218</v>
      </c>
      <c r="F29" s="47">
 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 r="M29" s="28"/>
    </row>
    <row r="30" spans="1:13" ht="12.75">
      <c r="A30" s="42" t="s">
        <v>130</v>
      </c>
      <c r="B30" s="28"/>
      <c r="C30" s="28"/>
      <c r="D30" s="28"/>
      <c r="E30" s="46">
        <v>167</v>
      </c>
      <c r="F30" s="46">
        <v>167</v>
      </c>
      <c r="G30" s="46">
        <v>29</v>
      </c>
      <c r="H30" s="46">
        <v>4</v>
      </c>
      <c r="I30" s="46"/>
      <c r="J30" s="72">
        <f t="shared" si="1"/>
        <v>367</v>
      </c>
      <c r="L30" s="28"/>
      <c r="M30" s="28"/>
    </row>
    <row r="31" spans="1:13" ht="12.75">
      <c r="A31" s="42" t="s">
        <v>22</v>
      </c>
      <c r="B31" s="28"/>
      <c r="C31" s="28"/>
      <c r="D31" s="28"/>
      <c r="E31" s="46">
        <v>722</v>
      </c>
      <c r="F31" s="46">
        <v>304</v>
      </c>
      <c r="G31" s="46">
        <v>44</v>
      </c>
      <c r="H31" s="46">
        <v>5</v>
      </c>
      <c r="I31" s="46"/>
      <c r="J31" s="72">
        <f t="shared" si="1"/>
        <v>1075</v>
      </c>
      <c r="L31" s="28"/>
      <c r="M31" s="28"/>
    </row>
    <row r="32" spans="1:13" ht="12.75">
      <c r="A32" s="44"/>
      <c r="B32" s="28"/>
      <c r="C32" s="28"/>
      <c r="D32" s="28"/>
      <c r="E32" s="28"/>
      <c r="F32" s="28"/>
      <c r="G32" s="28"/>
      <c r="H32" s="28"/>
      <c r="I32" s="28"/>
      <c r="J32" s="72"/>
      <c r="L32" s="28"/>
      <c r="M32" s="28"/>
    </row>
    <row r="33" spans="1:13" ht="12.75">
      <c r="A33" s="43" t="s">
        <v>12</v>
      </c>
      <c r="B33" s="28"/>
      <c r="C33" s="28"/>
      <c r="D33" s="28"/>
      <c r="E33" s="62">
        <f>SUM(E24:E31)</f>
        <v>3885</v>
      </c>
      <c r="F33" s="62">
        <f>SUM(F24:F31)</f>
        <v>1901</v>
      </c>
      <c r="G33" s="62">
        <f>SUM(G24:G31)</f>
        <v>437</v>
      </c>
      <c r="H33" s="62">
        <f>SUM(H24:H31)</f>
        <v>43</v>
      </c>
      <c r="I33" s="62"/>
      <c r="J33" s="72">
        <f>SUM(J24:J31)</f>
        <v>6266</v>
      </c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89" t="s">
        <v>129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89" t="s">
        <v>131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0" t="s">
        <v>126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26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51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15"/>
      <c r="F7" s="122"/>
      <c r="G7" s="122"/>
      <c r="H7" s="122"/>
      <c r="I7" s="122"/>
      <c r="J7" s="15"/>
      <c r="L7" s="39"/>
      <c r="M7" s="39"/>
      <c r="N7" s="21"/>
    </row>
    <row r="8" spans="1:13" ht="6" customHeight="1">
      <c r="A8" s="37"/>
      <c r="B8" s="38"/>
      <c r="C8" s="28"/>
      <c r="D8" s="28"/>
      <c r="E8" s="15"/>
      <c r="F8" s="28"/>
      <c r="G8" s="28"/>
      <c r="H8" s="28"/>
      <c r="I8" s="35"/>
      <c r="J8" s="15"/>
      <c r="L8" s="28"/>
      <c r="M8" s="28"/>
    </row>
    <row r="9" spans="1:13" ht="12.75">
      <c r="A9" s="123"/>
      <c r="B9" s="38"/>
      <c r="C9" s="28"/>
      <c r="D9" s="28"/>
      <c r="E9" s="15"/>
      <c r="F9" s="46"/>
      <c r="G9" s="47"/>
      <c r="H9" s="57"/>
      <c r="I9" s="63"/>
      <c r="J9" s="15"/>
      <c r="L9" s="28"/>
      <c r="M9" s="28"/>
    </row>
    <row r="10" spans="1:13" ht="12.75">
      <c r="A10" s="123"/>
      <c r="B10" s="28"/>
      <c r="C10" s="28"/>
      <c r="D10" s="28"/>
      <c r="E10" s="15"/>
      <c r="F10" s="46"/>
      <c r="G10" s="46"/>
      <c r="H10" s="57"/>
      <c r="I10" s="63"/>
      <c r="J10" s="15"/>
      <c r="L10" s="28"/>
      <c r="M10" s="28"/>
    </row>
    <row r="11" spans="1:13" ht="12.75">
      <c r="A11" s="123"/>
      <c r="B11" s="28"/>
      <c r="C11" s="28"/>
      <c r="D11" s="28"/>
      <c r="E11" s="15"/>
      <c r="F11" s="46"/>
      <c r="G11" s="46"/>
      <c r="H11" s="57"/>
      <c r="I11" s="63"/>
      <c r="J11" s="15"/>
      <c r="L11" s="28"/>
      <c r="M11" s="28"/>
    </row>
    <row r="12" spans="1:13" ht="12.75">
      <c r="A12" s="123"/>
      <c r="B12" s="38"/>
      <c r="C12" s="28"/>
      <c r="D12" s="28"/>
      <c r="E12" s="15"/>
      <c r="F12" s="46"/>
      <c r="G12" s="47"/>
      <c r="H12" s="57"/>
      <c r="I12" s="63"/>
      <c r="J12" s="15"/>
      <c r="L12" s="28"/>
      <c r="M12" s="28"/>
    </row>
    <row r="13" spans="1:13" ht="12.75">
      <c r="A13" s="123"/>
      <c r="B13" s="28"/>
      <c r="C13" s="28"/>
      <c r="D13" s="28"/>
      <c r="E13" s="15"/>
      <c r="F13" s="46"/>
      <c r="G13" s="46"/>
      <c r="H13" s="57"/>
      <c r="I13" s="63"/>
      <c r="J13" s="15"/>
      <c r="L13" s="28"/>
      <c r="M13" s="28"/>
    </row>
    <row r="14" spans="1:13" ht="12.75">
      <c r="A14" s="123"/>
      <c r="B14" s="28"/>
      <c r="C14" s="28"/>
      <c r="D14" s="28"/>
      <c r="E14" s="15"/>
      <c r="F14" s="46"/>
      <c r="G14" s="47"/>
      <c r="H14" s="57"/>
      <c r="I14" s="63"/>
      <c r="J14" s="15"/>
      <c r="L14" s="28"/>
      <c r="M14" s="28"/>
    </row>
    <row r="15" spans="1:13" ht="12.75">
      <c r="A15" s="123"/>
      <c r="B15" s="28"/>
      <c r="C15" s="28"/>
      <c r="D15" s="28"/>
      <c r="E15" s="15"/>
      <c r="F15" s="46"/>
      <c r="G15" s="47"/>
      <c r="H15" s="57"/>
      <c r="I15" s="63"/>
      <c r="J15" s="15"/>
      <c r="L15" s="28"/>
      <c r="M15" s="28"/>
    </row>
    <row r="16" spans="1:13" ht="12.75">
      <c r="A16" s="123"/>
      <c r="B16" s="28"/>
      <c r="C16" s="28"/>
      <c r="D16" s="28"/>
      <c r="E16" s="15"/>
      <c r="F16" s="46"/>
      <c r="G16" s="46"/>
      <c r="H16" s="57"/>
      <c r="I16" s="63"/>
      <c r="J16" s="15"/>
      <c r="L16" s="28"/>
      <c r="M16" s="28"/>
    </row>
    <row r="17" spans="1:13" ht="12.75">
      <c r="A17" s="123"/>
      <c r="B17" s="28"/>
      <c r="C17" s="28"/>
      <c r="D17" s="28"/>
      <c r="E17" s="15"/>
      <c r="F17" s="46"/>
      <c r="G17" s="47"/>
      <c r="H17" s="57"/>
      <c r="I17" s="63"/>
      <c r="J17" s="15"/>
      <c r="L17" s="28"/>
      <c r="M17" s="28"/>
    </row>
    <row r="18" spans="1:13" ht="12.75">
      <c r="A18" s="124"/>
      <c r="B18" s="28"/>
      <c r="C18" s="28"/>
      <c r="D18" s="28"/>
      <c r="E18" s="15"/>
      <c r="F18" s="57"/>
      <c r="G18" s="57"/>
      <c r="H18" s="57"/>
      <c r="I18" s="57"/>
      <c r="J18" s="15"/>
      <c r="L18" s="28"/>
      <c r="M18" s="28"/>
    </row>
    <row r="19" spans="1:13" ht="12.75">
      <c r="A19" s="125"/>
      <c r="B19" s="28"/>
      <c r="C19" s="28"/>
      <c r="D19" s="28"/>
      <c r="E19" s="15"/>
      <c r="F19" s="63"/>
      <c r="G19" s="63"/>
      <c r="H19" s="57"/>
      <c r="I19" s="63"/>
      <c r="J19" s="15"/>
      <c r="L19" s="28"/>
      <c r="M19" s="28"/>
    </row>
    <row r="20" spans="1:13" ht="12.75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 ht="12.75">
      <c r="A22" s="125"/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 ht="12.75">
      <c r="A23" s="1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 ht="12.75">
      <c r="A24" s="123"/>
      <c r="B24" s="28"/>
      <c r="C24" s="28"/>
      <c r="D24" s="28"/>
      <c r="E24" s="28"/>
      <c r="F24" s="48"/>
      <c r="G24" s="49"/>
      <c r="H24" s="57"/>
      <c r="I24" s="63"/>
      <c r="J24" s="15"/>
      <c r="L24" s="28"/>
      <c r="M24" s="28"/>
    </row>
    <row r="25" spans="1:13" ht="12.75">
      <c r="A25" s="123"/>
      <c r="B25" s="28"/>
      <c r="C25" s="28"/>
      <c r="D25" s="28"/>
      <c r="E25" s="28"/>
      <c r="F25" s="48"/>
      <c r="G25" s="49"/>
      <c r="H25" s="57"/>
      <c r="I25" s="63"/>
      <c r="J25" s="15"/>
      <c r="L25" s="28"/>
      <c r="M25" s="28"/>
    </row>
    <row r="26" spans="1:13" ht="12.75">
      <c r="A26" s="123"/>
      <c r="B26" s="28"/>
      <c r="C26" s="28"/>
      <c r="D26" s="28"/>
      <c r="E26" s="28"/>
      <c r="F26" s="48"/>
      <c r="G26" s="49"/>
      <c r="H26" s="57"/>
      <c r="I26" s="63"/>
      <c r="J26" s="15"/>
      <c r="L26" s="28"/>
      <c r="M26" s="28"/>
    </row>
    <row r="27" spans="1:13" ht="12.75">
      <c r="A27" s="123"/>
      <c r="B27" s="28"/>
      <c r="C27" s="28"/>
      <c r="D27" s="28"/>
      <c r="E27" s="28"/>
      <c r="F27" s="48"/>
      <c r="G27" s="49"/>
      <c r="H27" s="57"/>
      <c r="I27" s="63"/>
      <c r="J27" s="15"/>
      <c r="L27" s="28"/>
      <c r="M27" s="28"/>
    </row>
    <row r="28" spans="1:13" ht="12.75">
      <c r="A28" s="123"/>
      <c r="B28" s="28"/>
      <c r="C28" s="28"/>
      <c r="D28" s="28"/>
      <c r="E28" s="28"/>
      <c r="F28" s="48"/>
      <c r="G28" s="49"/>
      <c r="H28" s="57"/>
      <c r="I28" s="63"/>
      <c r="J28" s="15"/>
      <c r="L28" s="28"/>
      <c r="M28" s="28"/>
    </row>
    <row r="29" spans="1:13" ht="12.75">
      <c r="A29" s="123"/>
      <c r="B29" s="28"/>
      <c r="C29" s="28"/>
      <c r="D29" s="28"/>
      <c r="E29" s="28"/>
      <c r="F29" s="48"/>
      <c r="G29" s="49"/>
      <c r="H29" s="57"/>
      <c r="I29" s="63"/>
      <c r="J29" s="15"/>
      <c r="L29" s="28"/>
      <c r="M29" s="28"/>
    </row>
    <row r="30" spans="1:13" ht="12.75">
      <c r="A30" s="123"/>
      <c r="B30" s="28"/>
      <c r="C30" s="28"/>
      <c r="D30" s="28"/>
      <c r="E30" s="28"/>
      <c r="F30" s="49"/>
      <c r="G30" s="49"/>
      <c r="H30" s="57"/>
      <c r="I30" s="63"/>
      <c r="J30" s="15"/>
      <c r="L30" s="28"/>
      <c r="M30" s="28"/>
    </row>
    <row r="31" spans="1:13" ht="12.75">
      <c r="A31" s="123"/>
      <c r="B31" s="28"/>
      <c r="C31" s="28"/>
      <c r="D31" s="28"/>
      <c r="E31" s="28"/>
      <c r="F31" s="49"/>
      <c r="G31" s="49"/>
      <c r="H31" s="57"/>
      <c r="I31" s="63"/>
      <c r="J31" s="15"/>
      <c r="L31" s="28"/>
      <c r="M31" s="28"/>
    </row>
    <row r="32" spans="1:13" ht="12.75">
      <c r="A32" s="127"/>
      <c r="B32" s="28"/>
      <c r="C32" s="28"/>
      <c r="D32" s="28"/>
      <c r="E32" s="28"/>
      <c r="F32" s="57"/>
      <c r="G32" s="57"/>
      <c r="H32" s="57"/>
      <c r="I32" s="57"/>
      <c r="J32" s="15"/>
      <c r="L32" s="28"/>
      <c r="M32" s="28"/>
    </row>
    <row r="33" spans="1:13" ht="12.75">
      <c r="A33" s="125"/>
      <c r="B33" s="28"/>
      <c r="C33" s="28"/>
      <c r="D33" s="28"/>
      <c r="E33" s="15"/>
      <c r="F33" s="63"/>
      <c r="G33" s="63"/>
      <c r="H33" s="57"/>
      <c r="I33" s="63"/>
      <c r="J33" s="15"/>
      <c r="L33" s="28"/>
      <c r="M33" s="28"/>
    </row>
    <row r="34" spans="1:13" ht="12.75">
      <c r="A34" s="125"/>
      <c r="B34" s="28"/>
      <c r="C34" s="28"/>
      <c r="D34" s="28"/>
      <c r="E34" s="15"/>
      <c r="F34" s="63"/>
      <c r="G34" s="63"/>
      <c r="H34" s="57"/>
      <c r="I34" s="63"/>
      <c r="J34" s="15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1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9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9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 t="s">
        <v>2</v>
      </c>
    </row>
  </sheetData>
  <sheetProtection/>
  <printOptions horizont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2013-10-22T13:51:23Z</cp:lastPrinted>
  <dcterms:created xsi:type="dcterms:W3CDTF">1998-11-10T14:33:53Z</dcterms:created>
  <dcterms:modified xsi:type="dcterms:W3CDTF">2013-10-22T13:58:01Z</dcterms:modified>
  <cp:category/>
  <cp:version/>
  <cp:contentType/>
  <cp:contentStatus/>
</cp:coreProperties>
</file>