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tabRatio="555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</sheets>
  <definedNames>
    <definedName name="OLE_LINK1" localSheetId="2">Definitions!$A$1</definedName>
    <definedName name="OLE_LINK3" localSheetId="2">Definitions!$A$2</definedName>
    <definedName name="_xlnm.Print_Area" localSheetId="1">Contents!$A$1:$A$36</definedName>
    <definedName name="_xlnm.Print_Area" localSheetId="3">TABLE1!$A$1:$M$47</definedName>
    <definedName name="_xlnm.Print_Area" localSheetId="4">TABLE2!$A$1:$M$47</definedName>
    <definedName name="_xlnm.Print_Area" localSheetId="5">TABLE3!$A$1:$M$47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F16" i="33"/>
  <c r="F34" s="1"/>
  <c r="F42" s="1"/>
  <c r="G16" i="28"/>
  <c r="H16" i="27"/>
  <c r="N16" i="29"/>
  <c r="G32" i="24"/>
  <c r="F32"/>
  <c r="F34" s="1"/>
  <c r="F42" s="1"/>
  <c r="I39" i="40"/>
  <c r="I38"/>
  <c r="G32"/>
  <c r="F32"/>
  <c r="I30"/>
  <c r="I29"/>
  <c r="I28"/>
  <c r="I27"/>
  <c r="I26"/>
  <c r="I25"/>
  <c r="I24"/>
  <c r="I23"/>
  <c r="I22"/>
  <c r="I21"/>
  <c r="I20"/>
  <c r="G16"/>
  <c r="F16"/>
  <c r="I14"/>
  <c r="I13"/>
  <c r="I12"/>
  <c r="I11"/>
  <c r="G32" i="27"/>
  <c r="F32"/>
  <c r="I16" i="29"/>
  <c r="H32" i="24"/>
  <c r="H34" s="1"/>
  <c r="H42" s="1"/>
  <c r="H16"/>
  <c r="E33" i="34"/>
  <c r="E16" s="1"/>
  <c r="E19" s="1"/>
  <c r="F33"/>
  <c r="F16" s="1"/>
  <c r="F19" s="1"/>
  <c r="G33"/>
  <c r="G16" s="1"/>
  <c r="H33"/>
  <c r="H16" s="1"/>
  <c r="H19" s="1"/>
  <c r="I32" i="29"/>
  <c r="L34" i="36"/>
  <c r="L17" s="1"/>
  <c r="L20" s="1"/>
  <c r="K34"/>
  <c r="K17" s="1"/>
  <c r="K20" s="1"/>
  <c r="J34"/>
  <c r="J17" s="1"/>
  <c r="J20" s="1"/>
  <c r="I34"/>
  <c r="I17" s="1"/>
  <c r="I20" s="1"/>
  <c r="H34"/>
  <c r="H17" s="1"/>
  <c r="H20" s="1"/>
  <c r="G34"/>
  <c r="G17" s="1"/>
  <c r="G20" s="1"/>
  <c r="F34"/>
  <c r="F17" s="1"/>
  <c r="E34"/>
  <c r="E17" s="1"/>
  <c r="G16" i="25"/>
  <c r="G32" i="22"/>
  <c r="F32"/>
  <c r="F16"/>
  <c r="G16"/>
  <c r="I30"/>
  <c r="I29"/>
  <c r="I28"/>
  <c r="I27"/>
  <c r="I26"/>
  <c r="I25"/>
  <c r="I24"/>
  <c r="I23"/>
  <c r="I22"/>
  <c r="I21"/>
  <c r="I20"/>
  <c r="O32" i="36"/>
  <c r="N32"/>
  <c r="J31" i="34"/>
  <c r="H16" i="20"/>
  <c r="H32"/>
  <c r="K32" s="1"/>
  <c r="L32" s="1"/>
  <c r="F16"/>
  <c r="F32"/>
  <c r="K11" i="27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32"/>
  <c r="G16"/>
  <c r="F16"/>
  <c r="I11" i="26"/>
  <c r="I12"/>
  <c r="I13"/>
  <c r="I14"/>
  <c r="I20"/>
  <c r="I21"/>
  <c r="I22"/>
  <c r="I23"/>
  <c r="I24"/>
  <c r="I25"/>
  <c r="I26"/>
  <c r="I27"/>
  <c r="I28"/>
  <c r="I29"/>
  <c r="I30"/>
  <c r="I38"/>
  <c r="I39"/>
  <c r="G16"/>
  <c r="G34" s="1"/>
  <c r="G42" s="1"/>
  <c r="G32"/>
  <c r="F16"/>
  <c r="F34" s="1"/>
  <c r="F42" s="1"/>
  <c r="F32"/>
  <c r="I11" i="25"/>
  <c r="I12"/>
  <c r="I13"/>
  <c r="I14"/>
  <c r="I20"/>
  <c r="I21"/>
  <c r="I22"/>
  <c r="I23"/>
  <c r="I24"/>
  <c r="I25"/>
  <c r="I26"/>
  <c r="I27"/>
  <c r="I28"/>
  <c r="I29"/>
  <c r="I30"/>
  <c r="I38"/>
  <c r="I39"/>
  <c r="G32"/>
  <c r="F16"/>
  <c r="F32"/>
  <c r="K11" i="24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G16"/>
  <c r="F16"/>
  <c r="J11" i="23"/>
  <c r="J12"/>
  <c r="J13"/>
  <c r="J14"/>
  <c r="J20"/>
  <c r="J21"/>
  <c r="J22"/>
  <c r="J23"/>
  <c r="J24"/>
  <c r="J25"/>
  <c r="J26"/>
  <c r="J27"/>
  <c r="J28"/>
  <c r="J29"/>
  <c r="J30"/>
  <c r="J38"/>
  <c r="J39"/>
  <c r="H16"/>
  <c r="H34" s="1"/>
  <c r="H42" s="1"/>
  <c r="H32"/>
  <c r="G16"/>
  <c r="G32"/>
  <c r="F16"/>
  <c r="F32"/>
  <c r="I11" i="22"/>
  <c r="I12"/>
  <c r="I13"/>
  <c r="I14"/>
  <c r="I38"/>
  <c r="I39"/>
  <c r="J11" i="33"/>
  <c r="J12"/>
  <c r="J13"/>
  <c r="J16" s="1"/>
  <c r="J14"/>
  <c r="J20"/>
  <c r="J21"/>
  <c r="J22"/>
  <c r="J23"/>
  <c r="J24"/>
  <c r="J25"/>
  <c r="J26"/>
  <c r="J27"/>
  <c r="J28"/>
  <c r="J29"/>
  <c r="J30"/>
  <c r="J38"/>
  <c r="H16"/>
  <c r="H34" s="1"/>
  <c r="H42" s="1"/>
  <c r="H32"/>
  <c r="G16"/>
  <c r="G34" s="1"/>
  <c r="G42" s="1"/>
  <c r="G32"/>
  <c r="F32"/>
  <c r="K11" i="32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16"/>
  <c r="G32"/>
  <c r="F16"/>
  <c r="F32"/>
  <c r="I11" i="31"/>
  <c r="I12"/>
  <c r="I13"/>
  <c r="I14"/>
  <c r="I20"/>
  <c r="I21"/>
  <c r="I22"/>
  <c r="I23"/>
  <c r="I24"/>
  <c r="I25"/>
  <c r="I26"/>
  <c r="I27"/>
  <c r="I28"/>
  <c r="I29"/>
  <c r="I30"/>
  <c r="I38"/>
  <c r="I39"/>
  <c r="G16"/>
  <c r="G32"/>
  <c r="F16"/>
  <c r="F34" s="1"/>
  <c r="F42" s="1"/>
  <c r="F32"/>
  <c r="O11" i="29"/>
  <c r="O12"/>
  <c r="O13"/>
  <c r="O14"/>
  <c r="O20"/>
  <c r="O21"/>
  <c r="O22"/>
  <c r="O23"/>
  <c r="O24"/>
  <c r="O25"/>
  <c r="O26"/>
  <c r="O27"/>
  <c r="O28"/>
  <c r="O29"/>
  <c r="O30"/>
  <c r="O38"/>
  <c r="O39"/>
  <c r="N32"/>
  <c r="M16"/>
  <c r="M32"/>
  <c r="L16"/>
  <c r="L32"/>
  <c r="K16"/>
  <c r="K32"/>
  <c r="J16"/>
  <c r="J32"/>
  <c r="H16"/>
  <c r="H32"/>
  <c r="G16"/>
  <c r="G32"/>
  <c r="F16"/>
  <c r="F32"/>
  <c r="F34" s="1"/>
  <c r="F42" s="1"/>
  <c r="K11" i="30"/>
  <c r="K12"/>
  <c r="K13"/>
  <c r="K14"/>
  <c r="K20"/>
  <c r="K21"/>
  <c r="K22"/>
  <c r="K23"/>
  <c r="K24"/>
  <c r="K25"/>
  <c r="K26"/>
  <c r="K27"/>
  <c r="K28"/>
  <c r="K29"/>
  <c r="K30"/>
  <c r="K38"/>
  <c r="K39"/>
  <c r="I16"/>
  <c r="I34" s="1"/>
  <c r="I42" s="1"/>
  <c r="I32"/>
  <c r="H16"/>
  <c r="H34" s="1"/>
  <c r="H42" s="1"/>
  <c r="H32"/>
  <c r="G16"/>
  <c r="G34" s="1"/>
  <c r="G42" s="1"/>
  <c r="G32"/>
  <c r="F16"/>
  <c r="F34" s="1"/>
  <c r="F42" s="1"/>
  <c r="F32"/>
  <c r="K11" i="28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32"/>
  <c r="F16"/>
  <c r="F32"/>
  <c r="K13" i="20"/>
  <c r="L13" s="1"/>
  <c r="K25"/>
  <c r="L25" s="1"/>
  <c r="K24"/>
  <c r="L24" s="1"/>
  <c r="K23"/>
  <c r="L23" s="1"/>
  <c r="K21"/>
  <c r="L21" s="1"/>
  <c r="K39"/>
  <c r="L39" s="1"/>
  <c r="K14"/>
  <c r="L14" s="1"/>
  <c r="K38"/>
  <c r="L38" s="1"/>
  <c r="K12"/>
  <c r="L12" s="1"/>
  <c r="K11"/>
  <c r="L11" s="1"/>
  <c r="K30"/>
  <c r="L30" s="1"/>
  <c r="K29"/>
  <c r="L29" s="1"/>
  <c r="K28"/>
  <c r="L28" s="1"/>
  <c r="K27"/>
  <c r="L27" s="1"/>
  <c r="K26"/>
  <c r="L26" s="1"/>
  <c r="K22"/>
  <c r="L22" s="1"/>
  <c r="K20"/>
  <c r="L20" s="1"/>
  <c r="J39" i="33"/>
  <c r="J27" i="34"/>
  <c r="J12"/>
  <c r="J24"/>
  <c r="J25"/>
  <c r="J26"/>
  <c r="J28"/>
  <c r="J29"/>
  <c r="J30"/>
  <c r="J9"/>
  <c r="J10"/>
  <c r="J11"/>
  <c r="J13"/>
  <c r="J14"/>
  <c r="J15"/>
  <c r="J17"/>
  <c r="O28" i="36"/>
  <c r="N28"/>
  <c r="O13"/>
  <c r="O10"/>
  <c r="N13"/>
  <c r="O26"/>
  <c r="O27"/>
  <c r="O29"/>
  <c r="O30"/>
  <c r="O31"/>
  <c r="N26"/>
  <c r="N27"/>
  <c r="N29"/>
  <c r="N30"/>
  <c r="N31"/>
  <c r="O25"/>
  <c r="N25"/>
  <c r="O11"/>
  <c r="O12"/>
  <c r="O14"/>
  <c r="O15"/>
  <c r="O16"/>
  <c r="O18"/>
  <c r="N11"/>
  <c r="N12"/>
  <c r="N14"/>
  <c r="N15"/>
  <c r="N16"/>
  <c r="N18"/>
  <c r="N10"/>
  <c r="I32" i="26"/>
  <c r="K32" i="30"/>
  <c r="I34" i="32" l="1"/>
  <c r="I42" s="1"/>
  <c r="I34" i="28"/>
  <c r="I42" s="1"/>
  <c r="K32"/>
  <c r="K16"/>
  <c r="H34" i="27"/>
  <c r="H42" s="1"/>
  <c r="F34" i="40"/>
  <c r="F42" s="1"/>
  <c r="K34" i="29"/>
  <c r="K42" s="1"/>
  <c r="G34" i="23"/>
  <c r="G42" s="1"/>
  <c r="F34"/>
  <c r="F42" s="1"/>
  <c r="F34" i="22"/>
  <c r="F42" s="1"/>
  <c r="G34" i="27"/>
  <c r="G42" s="1"/>
  <c r="F34"/>
  <c r="F42" s="1"/>
  <c r="F34" i="28"/>
  <c r="F42" s="1"/>
  <c r="I34" i="29"/>
  <c r="I42" s="1"/>
  <c r="H34" i="32"/>
  <c r="H42" s="1"/>
  <c r="F34"/>
  <c r="F42" s="1"/>
  <c r="J32" i="33"/>
  <c r="J34" s="1"/>
  <c r="J42" s="1"/>
  <c r="F34" i="20"/>
  <c r="F42" s="1"/>
  <c r="K16"/>
  <c r="L16" s="1"/>
  <c r="I16" i="40"/>
  <c r="G34"/>
  <c r="G42" s="1"/>
  <c r="I32"/>
  <c r="O34" i="36"/>
  <c r="N17"/>
  <c r="N20" s="1"/>
  <c r="N34"/>
  <c r="O17"/>
  <c r="O20" s="1"/>
  <c r="F20"/>
  <c r="E20"/>
  <c r="J33" i="34"/>
  <c r="G19"/>
  <c r="J16"/>
  <c r="J19" s="1"/>
  <c r="I34" i="27"/>
  <c r="I42" s="1"/>
  <c r="K16"/>
  <c r="K32"/>
  <c r="K16" i="30"/>
  <c r="K34" s="1"/>
  <c r="K42" s="1"/>
  <c r="I16" i="26"/>
  <c r="I34" s="1"/>
  <c r="I42" s="1"/>
  <c r="G34" i="32"/>
  <c r="G42" s="1"/>
  <c r="K16"/>
  <c r="K32"/>
  <c r="G34" i="31"/>
  <c r="G42" s="1"/>
  <c r="I32"/>
  <c r="I16"/>
  <c r="L34" i="29"/>
  <c r="L42" s="1"/>
  <c r="N34"/>
  <c r="N42" s="1"/>
  <c r="G34"/>
  <c r="G42" s="1"/>
  <c r="J34"/>
  <c r="J42" s="1"/>
  <c r="H34"/>
  <c r="H42" s="1"/>
  <c r="M34"/>
  <c r="M42" s="1"/>
  <c r="O32"/>
  <c r="O16"/>
  <c r="G34" i="28"/>
  <c r="G42" s="1"/>
  <c r="H34"/>
  <c r="H42" s="1"/>
  <c r="G34" i="25"/>
  <c r="G42" s="1"/>
  <c r="I32"/>
  <c r="F34"/>
  <c r="F42" s="1"/>
  <c r="I16"/>
  <c r="I34" i="24"/>
  <c r="I42" s="1"/>
  <c r="G34"/>
  <c r="G42" s="1"/>
  <c r="K32"/>
  <c r="K16"/>
  <c r="J32" i="23"/>
  <c r="J16"/>
  <c r="G34" i="22"/>
  <c r="G42" s="1"/>
  <c r="I32"/>
  <c r="I16"/>
  <c r="H34" i="20"/>
  <c r="H42" s="1"/>
  <c r="K34" i="28" l="1"/>
  <c r="K42" s="1"/>
  <c r="I34" i="40"/>
  <c r="I42" s="1"/>
  <c r="K34" i="27"/>
  <c r="K42" s="1"/>
  <c r="K34" i="32"/>
  <c r="K42" s="1"/>
  <c r="I34" i="31"/>
  <c r="I42" s="1"/>
  <c r="O34" i="29"/>
  <c r="O42" s="1"/>
  <c r="I34" i="25"/>
  <c r="I42" s="1"/>
  <c r="K34" i="24"/>
  <c r="K42" s="1"/>
  <c r="J34" i="23"/>
  <c r="J42" s="1"/>
  <c r="I34" i="22"/>
  <c r="I42" s="1"/>
  <c r="K34" i="20"/>
  <c r="L34" s="1"/>
  <c r="K42"/>
  <c r="L42" s="1"/>
</calcChain>
</file>

<file path=xl/sharedStrings.xml><?xml version="1.0" encoding="utf-8"?>
<sst xmlns="http://schemas.openxmlformats.org/spreadsheetml/2006/main" count="624" uniqueCount="137">
  <si>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</si>
  <si>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</si>
  <si>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</si>
  <si>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</si>
  <si>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</si>
  <si>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</si>
  <si>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</si>
  <si>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</si>
  <si>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</si>
  <si>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</si>
  <si>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</si>
  <si>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</si>
  <si>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</si>
  <si>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</si>
  <si>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</si>
  <si>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</si>
  <si>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</si>
  <si>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</si>
  <si>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</si>
  <si>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</si>
  <si>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</si>
  <si>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</si>
  <si>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</si>
  <si>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</si>
  <si>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</si>
  <si>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</si>
  <si>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</si>
  <si>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</si>
  <si>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</si>
  <si>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</si>
  <si>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</si>
  <si>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</si>
  <si>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</si>
  <si>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</si>
  <si>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</si>
  <si>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</si>
  <si>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</si>
  <si>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</si>
  <si>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</si>
  <si>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</si>
  <si>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</si>
  <si>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</si>
  <si>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</si>
  <si>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</si>
  <si>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</si>
  <si>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</si>
  <si>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</si>
  <si>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</si>
  <si>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</si>
  <si>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</si>
  <si>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</si>
  <si>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</si>
  <si>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</si>
  <si>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</si>
  <si>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</si>
  <si>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</si>
  <si>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</si>
  <si>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</si>
  <si>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</si>
  <si>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</si>
  <si>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</si>
  <si>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</si>
  <si>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</si>
  <si>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</si>
  <si>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</si>
  <si>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</si>
  <si>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</si>
  <si>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</si>
  <si>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</si>
  <si>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</si>
  <si>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</si>
  <si>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</si>
  <si>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</si>
  <si>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</si>
  <si>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</si>
  <si>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</si>
  <si>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</si>
  <si>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</si>
  <si>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</si>
  <si>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</si>
  <si>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TOTAL HEADCOUNT BY GENDER OF TRANSFER STUDENTS ADMITTED FOR THE FALL SEMESTER OF</t>
  </si>
  <si>
    <t>TOTAL HEADCOUNT BY GENDER OF NEW STUDENTS ADMITTED FOR THE FALL SEMESTER OF</t>
  </si>
  <si>
    <t>TOTAL HEADCOUNT BY RESIDENCY TYPE OF CONTINUING STUDENTS ENROLLED FOR THE FALL SEMESTER OF</t>
  </si>
  <si>
    <t>TOTAL HEADCOUNT BY RESIDENCY TYPE OF NEW STUDENTS ADMITTED FOR THE FALL SEMESTER OF</t>
  </si>
  <si>
    <t>TOTAL HEADCOUNT BY RESIDENCY TYPE OF TRANSFER STUDENTS ADMITTED FOR THE FALL SEMESTER OF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</si>
  <si>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</si>
  <si>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</si>
  <si>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</si>
  <si>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</si>
  <si>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</si>
  <si>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</si>
  <si>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</si>
  <si>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</si>
  <si>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</si>
  <si>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</si>
  <si>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</si>
  <si>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</si>
  <si>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</si>
  <si>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</si>
  <si>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</si>
  <si>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3     HEADCOUNT BY ENTRY STATUS - ALL STUDENTS</t>
  </si>
  <si>
    <t>TABLE 2     HEADCOUNT BY GENDER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</si>
  <si>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</si>
  <si>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</si>
  <si>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</si>
  <si>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</si>
  <si>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</si>
  <si>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</si>
  <si>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 xml:space="preserve">    Count based on first academic plan.  Excludes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</si>
  <si>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</si>
  <si>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</si>
  <si>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</si>
  <si>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</si>
  <si>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</si>
  <si>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</si>
  <si>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</si>
  <si>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</si>
  <si>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2014-15</t>
  </si>
  <si>
    <t>UNDECLARED - UC, JA</t>
  </si>
  <si>
    <t>TOTAL HEADCOUNT BY GENDER OF CONTINUING STUDENTS ADMITTED FOR THE FALL SEMESTER OF</t>
  </si>
  <si>
    <t xml:space="preserve">TABLE 6     HEADCOUNT BY COLLEGE AND CLASS YEAR - TRANSFER DEGREE-SEEKING UNDERGRADUATE AND </t>
  </si>
  <si>
    <t>TABLE 7     HEADCOUNT BY GENDER - CONTINUING STUDENTS</t>
  </si>
  <si>
    <t>Fall 2015</t>
  </si>
  <si>
    <t>October 15, 2015</t>
  </si>
  <si>
    <t>2015-16</t>
  </si>
  <si>
    <t>TOTAL HEADCOUNT FOR THE FALL SEMESTER OF THE ACADEMIC YEAR 2014-15 COMPARED TO 2015-16, AS OF OCTOBER 15, 2015.</t>
  </si>
  <si>
    <t>TOTAL HEADCOUNT BY GENDER FOR THE FALL SEMESTER OF THE ACADEMIC YEAR 2015-16, AS OF OCTOBER 15, 2015.</t>
  </si>
  <si>
    <t>TOTAL HEADCOUNT BY ENTRY STATUS FOR THE FALL SEMESTER OF THE ACADEMIC YEAR 2015-16, AS OF OCTOBER 15, 2015.</t>
  </si>
  <si>
    <t>FOR THE FALL SEMESTER OF THE ACADEMIC YEAR2015-16, AS OF OCTOBER 15, 2015.</t>
  </si>
  <si>
    <t>THE ACADEMIC YEAR 2015-16, AS OF OCTOBER 15, 2015.</t>
  </si>
  <si>
    <t>TOTAL HEADCOUNT BY RACE/ETHNICITY FOR THE FALL SEMESTER OF THE ACADEMIC YEAR 2015-16, AS OF OCTOBER 15, 2015.</t>
  </si>
  <si>
    <t>CREDIT COUNTS BY GENDER FOR THE FALL SEMESTER OF THE ACADEMIC YEAR 2015-16, AS OF OCTOBER 15, 2015.</t>
  </si>
  <si>
    <t>CREDIT COUNTS BY RESIDENCY TYPE FOR THE FALL SEMESTER OF THE ACADEMIC YEAR 2015-16, AS OF OCTOBER 15, 2015.</t>
  </si>
  <si>
    <t>CREDIT COUNTS BY ENTRY STATUS FOR THE FALL SEMESTER OF THE ACADEMIC YEAR 2015-16, AS OF OCTOBER 15, 2015.</t>
  </si>
  <si>
    <t>TOTAL HEADCOUNT BY TUITION RESIDENCY TYPE FOR THE FALL SEMESTER OF THE ACADEMIC YEAR 2015-16, AS OF OCTOBER 15, 2015.</t>
  </si>
  <si>
    <t xml:space="preserve">    Foreign tuition residency is independent of non-resident alien race/ethnicity status in table 13.</t>
  </si>
  <si>
    <t>TABLE 4     HEADCOUNT BY TUITION RESIDENCY TYPE - ALL STUDENTS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</si>
</sst>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.0%"/>
  </numFmts>
  <fonts count="3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</font>
    <font>
      <sz val="20"/>
      <name val="Palatino"/>
    </font>
    <font>
      <sz val="14"/>
      <name val="Palatino"/>
    </font>
    <font>
      <sz val="8"/>
      <name val="Arial"/>
      <family val="2"/>
    </font>
    <font>
      <sz val="11"/>
      <name val="Palatino"/>
    </font>
    <font>
      <b/>
      <sz val="11"/>
      <name val="Palatino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0" applyNumberFormat="1" applyFont="1" applyBorder="1"/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7" fillId="0" borderId="0" xfId="1" applyNumberFormat="1" applyFont="1" applyAlignment="1" applyProtection="1">
      <protection locked="0"/>
    </xf>
    <xf numFmtId="0" fontId="17" fillId="0" borderId="0" xfId="0" applyNumberFormat="1" applyFont="1" applyAlignment="1"/>
    <xf numFmtId="0" fontId="17" fillId="0" borderId="0" xfId="0" applyNumberFormat="1" applyFont="1" applyBorder="1" applyAlignme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24" fillId="0" borderId="0" xfId="0" applyFont="1"/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left" indent="4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5" fontId="27" fillId="0" borderId="0" xfId="0" quotePrefix="1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indent="7"/>
    </xf>
    <xf numFmtId="0" fontId="29" fillId="0" borderId="0" xfId="0" applyFont="1" applyAlignment="1"/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cFERTABLE1" xfId="1"/>
    <cellStyle name="Normal_cFERTABLE5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workbookViewId="0">
      <selection activeCell="A12" sqref="A12"/>
    </sheetView>
  </sheetViews>
  <sheetFormatPr defaultRowHeight="13.2"/>
  <cols>
    <col min="1" max="1" width="109.5546875" customWidth="1"/>
  </cols>
  <sheetData>
    <row r="20" spans="1:1" ht="30.6">
      <c r="A20" s="112" t="s">
        <v>6</v>
      </c>
    </row>
    <row r="22" spans="1:1" ht="25.2">
      <c r="A22" s="113" t="s">
        <v>122</v>
      </c>
    </row>
    <row r="28" spans="1:1" ht="18">
      <c r="A28" s="114" t="s">
        <v>85</v>
      </c>
    </row>
    <row r="30" spans="1:1" ht="18">
      <c r="A30" s="115" t="s">
        <v>123</v>
      </c>
    </row>
  </sheetData>
  <phoneticPr fontId="28" type="noConversion"/>
  <printOptions horizontalCentered="1" verticalCentered="1"/>
  <pageMargins left="0.5" right="0.5" top="0.5" bottom="0.5" header="0.5" footer="0.5"/>
  <pageSetup orientation="landscape" r:id="rId1"/>
  <headerFooter alignWithMargins="0"/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Normal="100" workbookViewId="0">
      <selection activeCell="A3" sqref="A3"/>
    </sheetView>
  </sheetViews>
  <sheetFormatPr defaultRowHeight="13.2"/>
  <cols>
    <col min="1" max="13" width="9.109375" customWidth="1"/>
  </cols>
  <sheetData>
    <row r="1" spans="1:13" ht="25.2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21" t="s">
        <v>119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24"/>
      <c r="L7" s="124"/>
      <c r="M7" s="21"/>
    </row>
    <row r="8" spans="1:13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3">
      <c r="A9" s="3"/>
      <c r="B9" s="2"/>
      <c r="C9" s="1"/>
      <c r="D9" s="1"/>
      <c r="E9" s="1"/>
      <c r="F9" s="80" t="s">
        <v>10</v>
      </c>
      <c r="G9" s="81" t="s">
        <v>11</v>
      </c>
      <c r="H9" s="82"/>
      <c r="I9" s="80" t="s">
        <v>12</v>
      </c>
      <c r="J9" s="1"/>
      <c r="K9" s="1"/>
      <c r="L9" s="1"/>
      <c r="M9" s="1"/>
    </row>
    <row r="10" spans="1:13">
      <c r="A10" s="18" t="s">
        <v>109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1" t="s">
        <v>63</v>
      </c>
      <c r="B11" s="15"/>
      <c r="C11" s="15"/>
      <c r="D11" s="15"/>
      <c r="E11" s="15"/>
      <c r="F11" s="93">
        <v>4027</v>
      </c>
      <c r="G11" s="93">
        <v>4674</v>
      </c>
      <c r="H11" s="29"/>
      <c r="I11" s="61">
        <f>SUM(F11:G11)</f>
        <v>8701</v>
      </c>
      <c r="J11" s="28"/>
      <c r="K11" s="15"/>
      <c r="L11" s="15"/>
      <c r="M11" s="15"/>
    </row>
    <row r="12" spans="1:13">
      <c r="A12" s="11" t="s">
        <v>64</v>
      </c>
      <c r="B12" s="29"/>
      <c r="C12" s="29"/>
      <c r="D12" s="29"/>
      <c r="E12" s="29"/>
      <c r="F12" s="90">
        <v>465</v>
      </c>
      <c r="G12" s="90">
        <v>557</v>
      </c>
      <c r="H12" s="29"/>
      <c r="I12" s="61">
        <f>SUM(F12:G12)</f>
        <v>1022</v>
      </c>
      <c r="J12" s="29"/>
      <c r="K12" s="29"/>
      <c r="L12" s="29"/>
      <c r="M12" s="29"/>
    </row>
    <row r="13" spans="1:13">
      <c r="A13" s="11" t="s">
        <v>66</v>
      </c>
      <c r="B13" s="15"/>
      <c r="C13" s="15"/>
      <c r="D13" s="15"/>
      <c r="E13" s="15"/>
      <c r="F13" s="49">
        <v>9</v>
      </c>
      <c r="G13" s="54">
        <v>14</v>
      </c>
      <c r="H13" s="50"/>
      <c r="I13" s="61">
        <f>SUM(F13:G13)</f>
        <v>23</v>
      </c>
      <c r="J13" s="105"/>
      <c r="K13" s="15"/>
      <c r="L13" s="15"/>
      <c r="M13" s="15"/>
    </row>
    <row r="14" spans="1:13">
      <c r="A14" s="11" t="s">
        <v>67</v>
      </c>
      <c r="B14" s="15"/>
      <c r="C14" s="15"/>
      <c r="D14" s="15"/>
      <c r="E14" s="15"/>
      <c r="F14" s="49">
        <v>57</v>
      </c>
      <c r="G14" s="54">
        <v>50</v>
      </c>
      <c r="H14" s="50"/>
      <c r="I14" s="61">
        <f>SUM(F14:G14)</f>
        <v>107</v>
      </c>
      <c r="J14" s="105"/>
      <c r="K14" s="15"/>
      <c r="L14" s="15"/>
      <c r="M14" s="15"/>
    </row>
    <row r="15" spans="1:13">
      <c r="A15" s="1"/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3">
      <c r="A16" s="19" t="s">
        <v>65</v>
      </c>
      <c r="B16" s="15"/>
      <c r="C16" s="15"/>
      <c r="D16" s="15"/>
      <c r="E16" s="15"/>
      <c r="F16" s="104">
        <f>SUM(F11:F14)</f>
        <v>4558</v>
      </c>
      <c r="G16" s="104">
        <f>SUM(G11:G14)</f>
        <v>5295</v>
      </c>
      <c r="H16" s="50"/>
      <c r="I16" s="104">
        <f>SUM(I11:I14)</f>
        <v>9853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56</v>
      </c>
      <c r="B20" s="1"/>
      <c r="C20" s="1"/>
      <c r="D20" s="1"/>
      <c r="E20" s="1"/>
      <c r="F20" s="52">
        <v>118</v>
      </c>
      <c r="G20" s="52">
        <v>186</v>
      </c>
      <c r="H20" s="50"/>
      <c r="I20" s="61">
        <f t="shared" ref="I20:I30" si="0">SUM(F20:G20)</f>
        <v>304</v>
      </c>
      <c r="J20" s="29"/>
      <c r="K20" s="1"/>
      <c r="L20" s="1"/>
      <c r="M20" s="1"/>
    </row>
    <row r="21" spans="1:13">
      <c r="A21" s="16" t="s">
        <v>57</v>
      </c>
      <c r="B21" s="1"/>
      <c r="C21" s="1"/>
      <c r="D21" s="1"/>
      <c r="E21" s="15"/>
      <c r="F21" s="46">
        <v>189</v>
      </c>
      <c r="G21" s="46">
        <v>237</v>
      </c>
      <c r="H21" s="50"/>
      <c r="I21" s="61">
        <f t="shared" si="0"/>
        <v>426</v>
      </c>
      <c r="J21" s="28"/>
      <c r="K21" s="1"/>
      <c r="L21" s="1"/>
      <c r="M21" s="1"/>
    </row>
    <row r="22" spans="1:13">
      <c r="A22" s="16" t="s">
        <v>58</v>
      </c>
      <c r="B22" s="1"/>
      <c r="C22" s="1"/>
      <c r="D22" s="1"/>
      <c r="E22" s="1"/>
      <c r="F22" s="52">
        <v>185</v>
      </c>
      <c r="G22" s="52">
        <v>188</v>
      </c>
      <c r="H22" s="50"/>
      <c r="I22" s="61">
        <f t="shared" si="0"/>
        <v>373</v>
      </c>
      <c r="J22" s="29"/>
      <c r="K22" s="1"/>
      <c r="L22" s="1"/>
      <c r="M22" s="1"/>
    </row>
    <row r="23" spans="1:13">
      <c r="A23" s="16" t="s">
        <v>59</v>
      </c>
      <c r="B23" s="1"/>
      <c r="C23" s="1"/>
      <c r="D23" s="1"/>
      <c r="E23" s="1"/>
      <c r="F23" s="52">
        <v>72</v>
      </c>
      <c r="G23" s="52">
        <v>123</v>
      </c>
      <c r="H23" s="50"/>
      <c r="I23" s="61">
        <f t="shared" si="0"/>
        <v>195</v>
      </c>
      <c r="J23" s="29"/>
      <c r="K23" s="1"/>
      <c r="L23" s="1"/>
      <c r="M23" s="1"/>
    </row>
    <row r="24" spans="1:13">
      <c r="A24" s="16" t="s">
        <v>103</v>
      </c>
      <c r="B24" s="15"/>
      <c r="C24" s="15"/>
      <c r="D24" s="15"/>
      <c r="E24" s="15"/>
      <c r="F24" s="46">
        <v>212</v>
      </c>
      <c r="G24" s="46">
        <v>408</v>
      </c>
      <c r="H24" s="51"/>
      <c r="I24" s="61">
        <f t="shared" si="0"/>
        <v>620</v>
      </c>
      <c r="J24" s="28"/>
      <c r="K24" s="15"/>
      <c r="L24" s="15"/>
      <c r="M24" s="15"/>
    </row>
    <row r="25" spans="1:13">
      <c r="A25" s="16" t="s">
        <v>60</v>
      </c>
      <c r="B25" s="1"/>
      <c r="C25" s="1"/>
      <c r="D25" s="1"/>
      <c r="E25" s="1"/>
      <c r="F25" s="52">
        <v>1</v>
      </c>
      <c r="G25" s="52">
        <v>0</v>
      </c>
      <c r="H25" s="50"/>
      <c r="I25" s="61">
        <f t="shared" si="0"/>
        <v>1</v>
      </c>
      <c r="J25" s="29"/>
      <c r="K25" s="1"/>
      <c r="L25" s="1"/>
      <c r="M25" s="1"/>
    </row>
    <row r="26" spans="1:13">
      <c r="A26" s="16" t="s">
        <v>55</v>
      </c>
      <c r="B26" s="1"/>
      <c r="C26" s="1"/>
      <c r="D26" s="1"/>
      <c r="E26" s="1"/>
      <c r="F26" s="49">
        <v>10</v>
      </c>
      <c r="G26" s="46">
        <v>11</v>
      </c>
      <c r="H26" s="50"/>
      <c r="I26" s="61">
        <f t="shared" si="0"/>
        <v>21</v>
      </c>
      <c r="J26" s="28"/>
      <c r="K26" s="1"/>
      <c r="L26" s="1"/>
      <c r="M26" s="1"/>
    </row>
    <row r="27" spans="1:13">
      <c r="A27" s="16" t="s">
        <v>51</v>
      </c>
      <c r="B27" s="1"/>
      <c r="C27" s="1"/>
      <c r="D27" s="1"/>
      <c r="E27" s="1"/>
      <c r="F27" s="49">
        <v>14</v>
      </c>
      <c r="G27" s="46">
        <v>26</v>
      </c>
      <c r="H27" s="50"/>
      <c r="I27" s="61">
        <f t="shared" si="0"/>
        <v>40</v>
      </c>
      <c r="J27" s="28"/>
      <c r="K27" s="1"/>
      <c r="L27" s="1"/>
      <c r="M27" s="1"/>
    </row>
    <row r="28" spans="1:13">
      <c r="A28" s="16" t="s">
        <v>52</v>
      </c>
      <c r="B28" s="1"/>
      <c r="C28" s="1"/>
      <c r="D28" s="1"/>
      <c r="E28" s="1"/>
      <c r="F28" s="49">
        <v>11</v>
      </c>
      <c r="G28" s="46">
        <v>14</v>
      </c>
      <c r="H28" s="50"/>
      <c r="I28" s="61">
        <f t="shared" si="0"/>
        <v>25</v>
      </c>
      <c r="J28" s="28"/>
      <c r="K28" s="1"/>
      <c r="L28" s="1"/>
      <c r="M28" s="1"/>
    </row>
    <row r="29" spans="1:13">
      <c r="A29" s="16" t="s">
        <v>53</v>
      </c>
      <c r="B29" s="1"/>
      <c r="C29" s="1"/>
      <c r="D29" s="1"/>
      <c r="E29" s="1"/>
      <c r="F29" s="49">
        <v>1</v>
      </c>
      <c r="G29" s="46">
        <v>2</v>
      </c>
      <c r="H29" s="50"/>
      <c r="I29" s="61">
        <f t="shared" si="0"/>
        <v>3</v>
      </c>
      <c r="J29" s="28"/>
      <c r="K29" s="1"/>
      <c r="L29" s="1"/>
      <c r="M29" s="1"/>
    </row>
    <row r="30" spans="1:13">
      <c r="A30" s="16" t="s">
        <v>54</v>
      </c>
      <c r="B30" s="1"/>
      <c r="C30" s="1"/>
      <c r="D30" s="1"/>
      <c r="E30" s="1"/>
      <c r="F30" s="49">
        <v>47</v>
      </c>
      <c r="G30" s="46">
        <v>62</v>
      </c>
      <c r="H30" s="50"/>
      <c r="I30" s="61">
        <f t="shared" si="0"/>
        <v>109</v>
      </c>
      <c r="J30" s="28"/>
      <c r="K30" s="1"/>
      <c r="L30" s="1"/>
      <c r="M30" s="1"/>
    </row>
    <row r="31" spans="1:13">
      <c r="A31" s="12"/>
      <c r="B31" s="1"/>
      <c r="C31" s="1"/>
      <c r="D31" s="1"/>
      <c r="E31" s="1"/>
      <c r="F31" s="50"/>
      <c r="G31" s="50"/>
      <c r="H31" s="50"/>
      <c r="I31" s="86"/>
      <c r="J31" s="29"/>
      <c r="K31" s="1"/>
      <c r="L31" s="1"/>
      <c r="M31" s="1"/>
    </row>
    <row r="32" spans="1:13">
      <c r="A32" s="19" t="s">
        <v>61</v>
      </c>
      <c r="B32" s="1"/>
      <c r="C32" s="1"/>
      <c r="D32" s="1"/>
      <c r="E32" s="1"/>
      <c r="F32" s="60">
        <f>SUM(F20:F30)</f>
        <v>860</v>
      </c>
      <c r="G32" s="60">
        <f>SUM(G20:G30)</f>
        <v>1257</v>
      </c>
      <c r="H32" s="50"/>
      <c r="I32" s="60">
        <f>SUM(I20:I30)</f>
        <v>2117</v>
      </c>
      <c r="J32" s="29"/>
      <c r="K32" s="1"/>
      <c r="L32" s="1"/>
      <c r="M32" s="1"/>
    </row>
    <row r="33" spans="1:13">
      <c r="A33" s="10"/>
      <c r="B33" s="1"/>
      <c r="C33" s="1"/>
      <c r="D33" s="1"/>
      <c r="E33" s="1"/>
      <c r="F33" s="50"/>
      <c r="G33" s="50"/>
      <c r="H33" s="50"/>
      <c r="I33" s="86"/>
      <c r="J33" s="29"/>
      <c r="K33" s="1"/>
      <c r="L33" s="1"/>
      <c r="M33" s="1"/>
    </row>
    <row r="34" spans="1:13">
      <c r="A34" s="19" t="s">
        <v>75</v>
      </c>
      <c r="B34" s="1"/>
      <c r="C34" s="1"/>
      <c r="D34" s="1"/>
      <c r="E34" s="1"/>
      <c r="F34" s="86">
        <f>F16+F32</f>
        <v>5418</v>
      </c>
      <c r="G34" s="86">
        <f>G16+G32</f>
        <v>6552</v>
      </c>
      <c r="H34" s="50"/>
      <c r="I34" s="86">
        <f>I16+I32</f>
        <v>11970</v>
      </c>
      <c r="J34" s="29"/>
      <c r="K34" s="1"/>
      <c r="L34" s="1"/>
      <c r="M34" s="1"/>
    </row>
    <row r="35" spans="1:13">
      <c r="A35" s="19"/>
      <c r="B35" s="1"/>
      <c r="C35" s="1"/>
      <c r="D35" s="1"/>
      <c r="E35" s="1"/>
      <c r="F35" s="50"/>
      <c r="G35" s="50"/>
      <c r="H35" s="50"/>
      <c r="I35" s="86"/>
      <c r="J35" s="29"/>
      <c r="K35" s="1"/>
      <c r="L35" s="1"/>
      <c r="M35" s="1"/>
    </row>
    <row r="36" spans="1:13">
      <c r="A36" s="10"/>
      <c r="B36" s="1"/>
      <c r="C36" s="1"/>
      <c r="D36" s="1"/>
      <c r="E36" s="1"/>
      <c r="F36" s="50"/>
      <c r="G36" s="50"/>
      <c r="H36" s="50"/>
      <c r="I36" s="86"/>
      <c r="J36" s="29"/>
      <c r="K36" s="1"/>
      <c r="L36" s="1"/>
      <c r="M36" s="1"/>
    </row>
    <row r="37" spans="1:13">
      <c r="A37" s="18" t="s">
        <v>62</v>
      </c>
      <c r="B37" s="1"/>
      <c r="C37" s="1"/>
      <c r="D37" s="1"/>
      <c r="E37" s="1"/>
      <c r="F37" s="50"/>
      <c r="G37" s="50"/>
      <c r="H37" s="50"/>
      <c r="I37" s="86"/>
      <c r="J37" s="29"/>
      <c r="K37" s="1"/>
      <c r="L37" s="1"/>
      <c r="M37" s="1"/>
    </row>
    <row r="38" spans="1:13">
      <c r="A38" s="11" t="s">
        <v>77</v>
      </c>
      <c r="B38" s="29"/>
      <c r="C38" s="29"/>
      <c r="D38" s="29"/>
      <c r="E38" s="29"/>
      <c r="F38" s="52">
        <v>78</v>
      </c>
      <c r="G38" s="52">
        <v>92</v>
      </c>
      <c r="H38" s="50"/>
      <c r="I38" s="61">
        <f>SUM(F38:G38)</f>
        <v>170</v>
      </c>
      <c r="J38" s="29"/>
      <c r="K38" s="1"/>
      <c r="L38" s="1"/>
      <c r="M38" s="1"/>
    </row>
    <row r="39" spans="1:13">
      <c r="A39" s="11" t="s">
        <v>78</v>
      </c>
      <c r="B39" s="29"/>
      <c r="C39" s="29"/>
      <c r="D39" s="29"/>
      <c r="E39" s="29"/>
      <c r="F39" s="52">
        <v>1</v>
      </c>
      <c r="G39" s="52">
        <v>11</v>
      </c>
      <c r="H39" s="50"/>
      <c r="I39" s="61">
        <f>SUM(F39:G39)</f>
        <v>12</v>
      </c>
      <c r="J39" s="29"/>
      <c r="K39" s="1"/>
      <c r="L39" s="1"/>
      <c r="M39" s="1"/>
    </row>
    <row r="40" spans="1:13">
      <c r="A40" s="10"/>
      <c r="B40" s="1"/>
      <c r="C40" s="1"/>
      <c r="D40" s="1"/>
      <c r="E40" s="1"/>
      <c r="F40" s="50"/>
      <c r="G40" s="50"/>
      <c r="H40" s="50"/>
      <c r="I40" s="86"/>
      <c r="J40" s="29"/>
      <c r="K40" s="1"/>
      <c r="L40" s="1"/>
      <c r="M40" s="1"/>
    </row>
    <row r="41" spans="1:13">
      <c r="A41" s="10"/>
      <c r="B41" s="1"/>
      <c r="C41" s="1"/>
      <c r="D41" s="1"/>
      <c r="E41" s="1"/>
      <c r="F41" s="86"/>
      <c r="G41" s="86"/>
      <c r="H41" s="50"/>
      <c r="I41" s="86"/>
      <c r="J41" s="29"/>
      <c r="K41" s="1"/>
      <c r="L41" s="1"/>
      <c r="M41" s="1"/>
    </row>
    <row r="42" spans="1:13">
      <c r="A42" s="19" t="s">
        <v>76</v>
      </c>
      <c r="B42" s="1"/>
      <c r="C42" s="1"/>
      <c r="D42" s="1"/>
      <c r="E42" s="1"/>
      <c r="F42" s="86">
        <f>+F34+F38+F39</f>
        <v>5497</v>
      </c>
      <c r="G42" s="86">
        <f>+G34+G38+G39</f>
        <v>6655</v>
      </c>
      <c r="H42" s="50"/>
      <c r="I42" s="86">
        <f>+I34+I38+I39</f>
        <v>12152</v>
      </c>
      <c r="J42" s="29"/>
      <c r="K42" s="1"/>
      <c r="L42" s="1"/>
      <c r="M42" s="1"/>
    </row>
    <row r="43" spans="1:13">
      <c r="A43" s="10"/>
      <c r="B43" s="1"/>
      <c r="C43" s="1"/>
      <c r="D43" s="1"/>
      <c r="E43" s="1"/>
      <c r="F43" s="50"/>
      <c r="G43" s="50"/>
      <c r="H43" s="50"/>
      <c r="I43" s="50"/>
      <c r="J43" s="29"/>
      <c r="K43" s="1"/>
      <c r="L43" s="1"/>
      <c r="M43" s="1"/>
    </row>
    <row r="44" spans="1:13">
      <c r="A44" s="110" t="s">
        <v>110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10" t="s">
        <v>74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25" t="s">
        <v>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1" t="s">
        <v>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6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24"/>
      <c r="L7" s="124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109</v>
      </c>
    </row>
    <row r="11" spans="1:14">
      <c r="A11" s="11" t="s">
        <v>63</v>
      </c>
      <c r="B11" s="15"/>
      <c r="C11" s="15"/>
      <c r="D11" s="15"/>
      <c r="E11" s="15"/>
      <c r="F11" s="93">
        <v>1295</v>
      </c>
      <c r="G11" s="93">
        <v>1694</v>
      </c>
      <c r="H11" s="29"/>
      <c r="I11" s="61">
        <f>SUM(F11:G11)</f>
        <v>2989</v>
      </c>
      <c r="J11" s="28"/>
      <c r="K11" s="15"/>
      <c r="L11" s="15"/>
      <c r="M11" s="15"/>
    </row>
    <row r="12" spans="1:14" s="29" customFormat="1" ht="13.2" customHeight="1">
      <c r="A12" s="11" t="s">
        <v>64</v>
      </c>
      <c r="F12" s="90">
        <v>9</v>
      </c>
      <c r="G12" s="90">
        <v>18</v>
      </c>
      <c r="I12" s="61">
        <f>SUM(F12:G12)</f>
        <v>27</v>
      </c>
    </row>
    <row r="13" spans="1:14">
      <c r="A13" s="11" t="s">
        <v>66</v>
      </c>
      <c r="B13" s="15"/>
      <c r="C13" s="15"/>
      <c r="D13" s="15"/>
      <c r="E13" s="15"/>
      <c r="F13" s="49">
        <v>32</v>
      </c>
      <c r="G13" s="54">
        <v>25</v>
      </c>
      <c r="H13" s="50"/>
      <c r="I13" s="61">
        <f>SUM(F13:G13)</f>
        <v>57</v>
      </c>
      <c r="J13" s="105"/>
      <c r="K13" s="15"/>
      <c r="L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51</v>
      </c>
      <c r="G14" s="54">
        <v>61</v>
      </c>
      <c r="H14" s="50"/>
      <c r="I14" s="61">
        <f>SUM(F14:G14)</f>
        <v>112</v>
      </c>
      <c r="J14" s="105"/>
      <c r="K14" s="15"/>
      <c r="L14" s="15"/>
      <c r="M14" s="15"/>
    </row>
    <row r="15" spans="1:14"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1387</v>
      </c>
      <c r="G16" s="104">
        <f>SUM(G11:G14)</f>
        <v>1798</v>
      </c>
      <c r="H16" s="50"/>
      <c r="I16" s="104">
        <f>SUM(I11:I14)</f>
        <v>3185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56</v>
      </c>
      <c r="F20" s="52">
        <v>104</v>
      </c>
      <c r="G20" s="52">
        <v>151</v>
      </c>
      <c r="H20" s="50"/>
      <c r="I20" s="61">
        <f t="shared" ref="I20:I30" si="0">SUM(F20:G20)</f>
        <v>255</v>
      </c>
      <c r="J20" s="29"/>
    </row>
    <row r="21" spans="1:13">
      <c r="A21" s="16" t="s">
        <v>57</v>
      </c>
      <c r="E21" s="15"/>
      <c r="F21" s="46">
        <v>57</v>
      </c>
      <c r="G21" s="46">
        <v>94</v>
      </c>
      <c r="H21" s="50"/>
      <c r="I21" s="61">
        <f t="shared" si="0"/>
        <v>151</v>
      </c>
      <c r="J21" s="28"/>
    </row>
    <row r="22" spans="1:13">
      <c r="A22" s="16" t="s">
        <v>58</v>
      </c>
      <c r="F22" s="52">
        <v>29</v>
      </c>
      <c r="G22" s="52">
        <v>34</v>
      </c>
      <c r="H22" s="50"/>
      <c r="I22" s="61">
        <f t="shared" si="0"/>
        <v>63</v>
      </c>
      <c r="J22" s="29"/>
    </row>
    <row r="23" spans="1:13">
      <c r="A23" s="16" t="s">
        <v>59</v>
      </c>
      <c r="F23" s="52">
        <v>23</v>
      </c>
      <c r="G23" s="52">
        <v>19</v>
      </c>
      <c r="H23" s="50"/>
      <c r="I23" s="61">
        <f t="shared" si="0"/>
        <v>42</v>
      </c>
      <c r="J23" s="29"/>
    </row>
    <row r="24" spans="1:13">
      <c r="A24" s="16" t="s">
        <v>103</v>
      </c>
      <c r="B24" s="15"/>
      <c r="C24" s="15"/>
      <c r="D24" s="15"/>
      <c r="E24" s="15"/>
      <c r="F24" s="46">
        <v>36</v>
      </c>
      <c r="G24" s="46">
        <v>91</v>
      </c>
      <c r="H24" s="51"/>
      <c r="I24" s="61">
        <f t="shared" si="0"/>
        <v>127</v>
      </c>
      <c r="J24" s="28"/>
      <c r="K24" s="15"/>
      <c r="L24" s="15"/>
      <c r="M24" s="15"/>
    </row>
    <row r="25" spans="1:13">
      <c r="A25" s="16" t="s">
        <v>60</v>
      </c>
      <c r="F25" s="52">
        <v>0</v>
      </c>
      <c r="G25" s="52">
        <v>1</v>
      </c>
      <c r="H25" s="50"/>
      <c r="I25" s="61">
        <f t="shared" si="0"/>
        <v>1</v>
      </c>
      <c r="J25" s="29"/>
    </row>
    <row r="26" spans="1:13">
      <c r="A26" s="16" t="s">
        <v>55</v>
      </c>
      <c r="F26" s="49">
        <v>0</v>
      </c>
      <c r="G26" s="46">
        <v>0</v>
      </c>
      <c r="H26" s="50"/>
      <c r="I26" s="61">
        <f t="shared" si="0"/>
        <v>0</v>
      </c>
      <c r="J26" s="28"/>
    </row>
    <row r="27" spans="1:13">
      <c r="A27" s="16" t="s">
        <v>51</v>
      </c>
      <c r="F27" s="49">
        <v>10</v>
      </c>
      <c r="G27" s="46">
        <v>30</v>
      </c>
      <c r="H27" s="50"/>
      <c r="I27" s="61">
        <f t="shared" si="0"/>
        <v>40</v>
      </c>
      <c r="J27" s="28"/>
    </row>
    <row r="28" spans="1:13">
      <c r="A28" s="16" t="s">
        <v>52</v>
      </c>
      <c r="F28" s="49">
        <v>15</v>
      </c>
      <c r="G28" s="46">
        <v>14</v>
      </c>
      <c r="H28" s="50"/>
      <c r="I28" s="61">
        <f t="shared" si="0"/>
        <v>29</v>
      </c>
      <c r="J28" s="28"/>
    </row>
    <row r="29" spans="1:13">
      <c r="A29" s="16" t="s">
        <v>53</v>
      </c>
      <c r="F29" s="49">
        <v>6</v>
      </c>
      <c r="G29" s="46">
        <v>4</v>
      </c>
      <c r="H29" s="50"/>
      <c r="I29" s="61">
        <f t="shared" si="0"/>
        <v>10</v>
      </c>
      <c r="J29" s="28"/>
    </row>
    <row r="30" spans="1:13">
      <c r="A30" s="16" t="s">
        <v>54</v>
      </c>
      <c r="F30" s="49">
        <v>63</v>
      </c>
      <c r="G30" s="46">
        <v>74</v>
      </c>
      <c r="H30" s="50"/>
      <c r="I30" s="61">
        <f t="shared" si="0"/>
        <v>137</v>
      </c>
      <c r="J30" s="28"/>
    </row>
    <row r="31" spans="1:13">
      <c r="A31" s="12"/>
      <c r="F31" s="50"/>
      <c r="G31" s="50"/>
      <c r="H31" s="50"/>
      <c r="I31" s="86"/>
      <c r="J31" s="29"/>
    </row>
    <row r="32" spans="1:13">
      <c r="A32" s="19" t="s">
        <v>61</v>
      </c>
      <c r="F32" s="60">
        <f>SUM(F20:F30)</f>
        <v>343</v>
      </c>
      <c r="G32" s="60">
        <f>SUM(G20:G30)</f>
        <v>512</v>
      </c>
      <c r="H32" s="50"/>
      <c r="I32" s="60">
        <f>SUM(I20:I30)</f>
        <v>855</v>
      </c>
      <c r="J32" s="29"/>
    </row>
    <row r="33" spans="1:13">
      <c r="A33" s="10"/>
      <c r="F33" s="50"/>
      <c r="G33" s="50"/>
      <c r="H33" s="50"/>
      <c r="I33" s="86"/>
      <c r="J33" s="29"/>
    </row>
    <row r="34" spans="1:13">
      <c r="A34" s="19" t="s">
        <v>75</v>
      </c>
      <c r="F34" s="86">
        <f>F16+F32</f>
        <v>1730</v>
      </c>
      <c r="G34" s="86">
        <f>G16+G32</f>
        <v>2310</v>
      </c>
      <c r="H34" s="50"/>
      <c r="I34" s="86">
        <f>I16+I32</f>
        <v>4040</v>
      </c>
      <c r="J34" s="29"/>
    </row>
    <row r="35" spans="1:13">
      <c r="A35" s="19"/>
      <c r="F35" s="50"/>
      <c r="G35" s="50"/>
      <c r="H35" s="50"/>
      <c r="I35" s="86"/>
      <c r="J35" s="29"/>
    </row>
    <row r="36" spans="1:13">
      <c r="A36" s="10"/>
      <c r="F36" s="50"/>
      <c r="G36" s="50"/>
      <c r="H36" s="50"/>
      <c r="I36" s="86"/>
      <c r="J36" s="29"/>
    </row>
    <row r="37" spans="1:13">
      <c r="A37" s="18" t="s">
        <v>62</v>
      </c>
      <c r="F37" s="50"/>
      <c r="G37" s="50"/>
      <c r="H37" s="50"/>
      <c r="I37" s="86"/>
      <c r="J37" s="29"/>
    </row>
    <row r="38" spans="1:13">
      <c r="A38" s="11" t="s">
        <v>77</v>
      </c>
      <c r="B38" s="29"/>
      <c r="C38" s="29"/>
      <c r="D38" s="29"/>
      <c r="E38" s="29"/>
      <c r="F38" s="52">
        <v>0</v>
      </c>
      <c r="G38" s="52">
        <v>0</v>
      </c>
      <c r="H38" s="50"/>
      <c r="I38" s="61">
        <f>SUM(F38:G38)</f>
        <v>0</v>
      </c>
      <c r="J38" s="29"/>
    </row>
    <row r="39" spans="1:13">
      <c r="A39" s="11" t="s">
        <v>78</v>
      </c>
      <c r="B39" s="29"/>
      <c r="C39" s="29"/>
      <c r="D39" s="29"/>
      <c r="E39" s="29"/>
      <c r="F39" s="52">
        <v>2</v>
      </c>
      <c r="G39" s="52">
        <v>34</v>
      </c>
      <c r="H39" s="50"/>
      <c r="I39" s="61">
        <f>SUM(F39:G39)</f>
        <v>36</v>
      </c>
      <c r="J39" s="29"/>
    </row>
    <row r="40" spans="1:13">
      <c r="A40" s="10"/>
      <c r="F40" s="50"/>
      <c r="G40" s="50"/>
      <c r="H40" s="50"/>
      <c r="I40" s="86"/>
      <c r="J40" s="29"/>
    </row>
    <row r="41" spans="1:13">
      <c r="A41" s="10"/>
      <c r="F41" s="86"/>
      <c r="G41" s="86"/>
      <c r="H41" s="50"/>
      <c r="I41" s="86"/>
      <c r="J41" s="29"/>
    </row>
    <row r="42" spans="1:13">
      <c r="A42" s="19" t="s">
        <v>76</v>
      </c>
      <c r="F42" s="86">
        <f>+F34+F38+F39</f>
        <v>1732</v>
      </c>
      <c r="G42" s="86">
        <f>+G34+G38+G39</f>
        <v>2344</v>
      </c>
      <c r="H42" s="50"/>
      <c r="I42" s="86">
        <f>+I34+I38+I39</f>
        <v>4076</v>
      </c>
      <c r="J42" s="29"/>
    </row>
    <row r="43" spans="1:13">
      <c r="A43" s="10"/>
      <c r="F43" s="50"/>
      <c r="G43" s="50"/>
      <c r="H43" s="50"/>
      <c r="I43" s="50"/>
      <c r="J43" s="29"/>
    </row>
    <row r="44" spans="1:13">
      <c r="A44" s="110" t="s">
        <v>110</v>
      </c>
    </row>
    <row r="45" spans="1:13">
      <c r="A45" s="110" t="s">
        <v>74</v>
      </c>
    </row>
    <row r="47" spans="1:13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109</v>
      </c>
      <c r="B10" s="2"/>
      <c r="F10" s="78"/>
      <c r="G10" s="79"/>
      <c r="H10" s="76"/>
      <c r="I10" s="78"/>
    </row>
    <row r="11" spans="1:14">
      <c r="A11" s="11" t="s">
        <v>63</v>
      </c>
      <c r="F11" s="90">
        <v>248</v>
      </c>
      <c r="G11" s="90">
        <v>275</v>
      </c>
      <c r="H11" s="29"/>
      <c r="I11" s="91">
        <f>SUM(F11:G11)</f>
        <v>523</v>
      </c>
      <c r="J11" s="29"/>
    </row>
    <row r="12" spans="1:14">
      <c r="A12" s="11" t="s">
        <v>64</v>
      </c>
      <c r="F12" s="90">
        <v>30</v>
      </c>
      <c r="G12" s="90">
        <v>50</v>
      </c>
      <c r="H12" s="29"/>
      <c r="I12" s="91">
        <f>SUM(F12:G12)</f>
        <v>80</v>
      </c>
      <c r="J12" s="29"/>
      <c r="K12" s="15"/>
      <c r="L12" s="15"/>
      <c r="M12" s="15"/>
    </row>
    <row r="13" spans="1:14">
      <c r="A13" s="11" t="s">
        <v>66</v>
      </c>
      <c r="B13" s="15"/>
      <c r="C13" s="15"/>
      <c r="D13" s="15"/>
      <c r="E13" s="15"/>
      <c r="F13" s="49">
        <v>0</v>
      </c>
      <c r="G13" s="54">
        <v>0</v>
      </c>
      <c r="H13" s="50"/>
      <c r="I13" s="91">
        <f>SUM(F13:G13)</f>
        <v>0</v>
      </c>
      <c r="J13" s="29"/>
    </row>
    <row r="14" spans="1:14">
      <c r="A14" s="11" t="s">
        <v>67</v>
      </c>
      <c r="B14" s="15"/>
      <c r="C14" s="15"/>
      <c r="D14" s="15"/>
      <c r="E14" s="15"/>
      <c r="F14" s="49">
        <v>0</v>
      </c>
      <c r="G14" s="54">
        <v>0</v>
      </c>
      <c r="H14" s="50"/>
      <c r="I14" s="91">
        <f>SUM(F14:G14)</f>
        <v>0</v>
      </c>
      <c r="J14" s="29"/>
    </row>
    <row r="15" spans="1:14">
      <c r="B15" s="15"/>
      <c r="C15" s="15"/>
      <c r="D15" s="15"/>
      <c r="E15" s="15"/>
      <c r="F15" s="101"/>
      <c r="G15" s="106"/>
      <c r="H15" s="50"/>
      <c r="I15" s="60"/>
      <c r="J15" s="29"/>
    </row>
    <row r="16" spans="1:14">
      <c r="A16" s="19" t="s">
        <v>65</v>
      </c>
      <c r="B16" s="15"/>
      <c r="C16" s="15"/>
      <c r="D16" s="15"/>
      <c r="E16" s="15"/>
      <c r="F16" s="104">
        <f>SUM(F11:F14)</f>
        <v>278</v>
      </c>
      <c r="G16" s="104">
        <f>SUM(G11:G14)</f>
        <v>325</v>
      </c>
      <c r="H16" s="50"/>
      <c r="I16" s="104">
        <f>SUM(I11:I14)</f>
        <v>603</v>
      </c>
      <c r="J16" s="29"/>
    </row>
    <row r="17" spans="1:10">
      <c r="A17" s="8"/>
      <c r="B17" s="15"/>
      <c r="C17" s="15"/>
      <c r="D17" s="15"/>
      <c r="E17" s="15"/>
      <c r="F17" s="101"/>
      <c r="G17" s="106"/>
      <c r="H17" s="50"/>
      <c r="I17" s="60"/>
      <c r="J17" s="29"/>
    </row>
    <row r="18" spans="1:10">
      <c r="A18" s="8"/>
      <c r="B18" s="15"/>
      <c r="C18" s="15"/>
      <c r="D18" s="15"/>
      <c r="E18" s="15"/>
      <c r="F18" s="101"/>
      <c r="G18" s="106"/>
      <c r="H18" s="50"/>
      <c r="I18" s="60"/>
      <c r="J18" s="29"/>
    </row>
    <row r="19" spans="1:10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29"/>
    </row>
    <row r="20" spans="1:10">
      <c r="A20" s="16" t="s">
        <v>56</v>
      </c>
      <c r="F20" s="52">
        <v>0</v>
      </c>
      <c r="G20" s="52">
        <v>0</v>
      </c>
      <c r="H20" s="50"/>
      <c r="I20" s="91">
        <f t="shared" ref="I20:I30" si="0">SUM(F20:G20)</f>
        <v>0</v>
      </c>
      <c r="J20" s="29"/>
    </row>
    <row r="21" spans="1:10">
      <c r="A21" s="16" t="s">
        <v>57</v>
      </c>
      <c r="E21" s="15"/>
      <c r="F21" s="46">
        <v>0</v>
      </c>
      <c r="G21" s="46">
        <v>0</v>
      </c>
      <c r="H21" s="50"/>
      <c r="I21" s="91">
        <f t="shared" si="0"/>
        <v>0</v>
      </c>
      <c r="J21" s="29"/>
    </row>
    <row r="22" spans="1:10">
      <c r="A22" s="16" t="s">
        <v>58</v>
      </c>
      <c r="F22" s="90">
        <v>0</v>
      </c>
      <c r="G22" s="90">
        <v>0</v>
      </c>
      <c r="H22" s="29"/>
      <c r="I22" s="91">
        <f t="shared" si="0"/>
        <v>0</v>
      </c>
      <c r="J22" s="29"/>
    </row>
    <row r="23" spans="1:10">
      <c r="A23" s="16" t="s">
        <v>59</v>
      </c>
      <c r="F23" s="90">
        <v>0</v>
      </c>
      <c r="G23" s="90">
        <v>0</v>
      </c>
      <c r="H23" s="29"/>
      <c r="I23" s="91">
        <f t="shared" si="0"/>
        <v>0</v>
      </c>
      <c r="J23" s="29"/>
    </row>
    <row r="24" spans="1:10">
      <c r="A24" s="16" t="s">
        <v>103</v>
      </c>
      <c r="B24" s="15"/>
      <c r="C24" s="15"/>
      <c r="D24" s="15"/>
      <c r="E24" s="15"/>
      <c r="F24" s="93">
        <v>0</v>
      </c>
      <c r="G24" s="93">
        <v>0</v>
      </c>
      <c r="H24" s="28"/>
      <c r="I24" s="91">
        <f t="shared" si="0"/>
        <v>0</v>
      </c>
      <c r="J24" s="28"/>
    </row>
    <row r="25" spans="1:10">
      <c r="A25" s="16" t="s">
        <v>60</v>
      </c>
      <c r="F25" s="90">
        <v>0</v>
      </c>
      <c r="G25" s="90">
        <v>0</v>
      </c>
      <c r="H25" s="29"/>
      <c r="I25" s="91">
        <f t="shared" si="0"/>
        <v>0</v>
      </c>
      <c r="J25" s="29"/>
    </row>
    <row r="26" spans="1:10">
      <c r="A26" s="16" t="s">
        <v>55</v>
      </c>
      <c r="F26" s="57">
        <v>0</v>
      </c>
      <c r="G26" s="57">
        <v>0</v>
      </c>
      <c r="H26" s="58"/>
      <c r="I26" s="91">
        <f t="shared" si="0"/>
        <v>0</v>
      </c>
      <c r="J26" s="28"/>
    </row>
    <row r="27" spans="1:10">
      <c r="A27" s="16" t="s">
        <v>51</v>
      </c>
      <c r="F27" s="57">
        <v>0</v>
      </c>
      <c r="G27" s="57">
        <v>0</v>
      </c>
      <c r="H27" s="58"/>
      <c r="I27" s="91">
        <f t="shared" si="0"/>
        <v>0</v>
      </c>
      <c r="J27" s="28"/>
    </row>
    <row r="28" spans="1:10">
      <c r="A28" s="16" t="s">
        <v>52</v>
      </c>
      <c r="F28" s="57">
        <v>0</v>
      </c>
      <c r="G28" s="57">
        <v>0</v>
      </c>
      <c r="H28" s="58"/>
      <c r="I28" s="91">
        <f t="shared" si="0"/>
        <v>0</v>
      </c>
      <c r="J28" s="28"/>
    </row>
    <row r="29" spans="1:10">
      <c r="A29" s="16" t="s">
        <v>53</v>
      </c>
      <c r="F29" s="57">
        <v>0</v>
      </c>
      <c r="G29" s="57">
        <v>0</v>
      </c>
      <c r="H29" s="58"/>
      <c r="I29" s="91">
        <f t="shared" si="0"/>
        <v>0</v>
      </c>
      <c r="J29" s="28"/>
    </row>
    <row r="30" spans="1:10">
      <c r="A30" s="16" t="s">
        <v>54</v>
      </c>
      <c r="F30" s="57">
        <v>0</v>
      </c>
      <c r="G30" s="57">
        <v>0</v>
      </c>
      <c r="H30" s="58"/>
      <c r="I30" s="91">
        <f t="shared" si="0"/>
        <v>0</v>
      </c>
      <c r="J30" s="28"/>
    </row>
    <row r="31" spans="1:10">
      <c r="A31" s="12"/>
      <c r="F31" s="58"/>
      <c r="G31" s="58"/>
      <c r="H31" s="58"/>
      <c r="I31" s="58"/>
      <c r="J31" s="29"/>
    </row>
    <row r="32" spans="1:10">
      <c r="A32" s="19" t="s">
        <v>61</v>
      </c>
      <c r="F32" s="62">
        <f>SUM(F20:F30)</f>
        <v>0</v>
      </c>
      <c r="G32" s="62">
        <f>SUM(G20:G30)</f>
        <v>0</v>
      </c>
      <c r="H32" s="58"/>
      <c r="I32" s="62">
        <f>SUM(I20:I30)</f>
        <v>0</v>
      </c>
      <c r="J32" s="29"/>
    </row>
    <row r="33" spans="1:13">
      <c r="A33" s="10"/>
      <c r="F33" s="29"/>
      <c r="G33" s="29"/>
      <c r="H33" s="29"/>
      <c r="I33" s="29"/>
      <c r="J33" s="29"/>
    </row>
    <row r="34" spans="1:13">
      <c r="A34" s="19" t="s">
        <v>75</v>
      </c>
      <c r="F34" s="86">
        <f>F16+F32</f>
        <v>278</v>
      </c>
      <c r="G34" s="86">
        <f>G16+G32</f>
        <v>325</v>
      </c>
      <c r="H34" s="29"/>
      <c r="I34" s="86">
        <f>I16+I32</f>
        <v>603</v>
      </c>
      <c r="J34" s="29"/>
    </row>
    <row r="35" spans="1:13">
      <c r="A35" s="19"/>
      <c r="F35" s="29"/>
      <c r="G35" s="29"/>
      <c r="H35" s="29"/>
      <c r="I35" s="29"/>
      <c r="J35" s="29"/>
    </row>
    <row r="36" spans="1:13">
      <c r="A36" s="10"/>
      <c r="F36" s="29"/>
      <c r="G36" s="29"/>
      <c r="H36" s="29"/>
      <c r="I36" s="29"/>
      <c r="J36" s="29"/>
    </row>
    <row r="37" spans="1:13">
      <c r="A37" s="18" t="s">
        <v>62</v>
      </c>
      <c r="F37" s="29"/>
      <c r="G37" s="29"/>
      <c r="H37" s="29"/>
      <c r="I37" s="29"/>
      <c r="J37" s="29"/>
    </row>
    <row r="38" spans="1:13">
      <c r="A38" s="11" t="s">
        <v>77</v>
      </c>
      <c r="B38" s="29"/>
      <c r="C38" s="29"/>
      <c r="D38" s="29"/>
      <c r="E38" s="29"/>
      <c r="F38" s="90">
        <v>0</v>
      </c>
      <c r="G38" s="90">
        <v>0</v>
      </c>
      <c r="H38" s="29"/>
      <c r="I38" s="91">
        <f>SUM(F38:G38)</f>
        <v>0</v>
      </c>
      <c r="J38" s="29"/>
    </row>
    <row r="39" spans="1:13">
      <c r="A39" s="11" t="s">
        <v>78</v>
      </c>
      <c r="B39" s="29"/>
      <c r="C39" s="29"/>
      <c r="D39" s="29"/>
      <c r="E39" s="29"/>
      <c r="F39" s="90">
        <v>0</v>
      </c>
      <c r="G39" s="90">
        <v>0</v>
      </c>
      <c r="H39" s="29"/>
      <c r="I39" s="91">
        <f>SUM(F39:G39)</f>
        <v>0</v>
      </c>
      <c r="J39" s="29"/>
    </row>
    <row r="40" spans="1:13">
      <c r="A40" s="10"/>
      <c r="F40" s="29"/>
      <c r="G40" s="29"/>
      <c r="H40" s="29"/>
      <c r="I40" s="29"/>
      <c r="J40" s="29"/>
    </row>
    <row r="41" spans="1:13">
      <c r="A41" s="10"/>
      <c r="F41" s="91"/>
      <c r="G41" s="91"/>
      <c r="H41" s="29"/>
      <c r="I41" s="91"/>
      <c r="J41" s="29"/>
    </row>
    <row r="42" spans="1:13">
      <c r="A42" s="19" t="s">
        <v>76</v>
      </c>
      <c r="F42" s="86">
        <f>+F34+F38+F39</f>
        <v>278</v>
      </c>
      <c r="G42" s="86">
        <f>+G34+G38+G39</f>
        <v>325</v>
      </c>
      <c r="H42" s="29"/>
      <c r="I42" s="86">
        <f>+I34+I38+I39</f>
        <v>603</v>
      </c>
      <c r="J42" s="29"/>
    </row>
    <row r="43" spans="1:13">
      <c r="A43" s="10"/>
      <c r="F43" s="29"/>
      <c r="G43" s="29"/>
      <c r="H43" s="29"/>
      <c r="I43" s="29"/>
      <c r="J43" s="29"/>
    </row>
    <row r="44" spans="1:13">
      <c r="A44" s="110" t="s">
        <v>110</v>
      </c>
    </row>
    <row r="45" spans="1:13">
      <c r="A45" s="110" t="s">
        <v>74</v>
      </c>
    </row>
    <row r="47" spans="1:13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114</v>
      </c>
      <c r="I9" s="80" t="s">
        <v>39</v>
      </c>
      <c r="J9" s="82"/>
      <c r="K9" s="85" t="s">
        <v>12</v>
      </c>
    </row>
    <row r="10" spans="1:14">
      <c r="A10" s="18" t="s">
        <v>109</v>
      </c>
      <c r="K10" s="75"/>
    </row>
    <row r="11" spans="1:14">
      <c r="A11" s="11" t="s">
        <v>63</v>
      </c>
      <c r="B11" s="15"/>
      <c r="C11" s="15"/>
      <c r="D11" s="15"/>
      <c r="E11" s="15"/>
      <c r="F11" s="93">
        <v>4756</v>
      </c>
      <c r="G11" s="90">
        <v>3520</v>
      </c>
      <c r="H11" s="90">
        <v>103</v>
      </c>
      <c r="I11" s="93">
        <v>322</v>
      </c>
      <c r="J11" s="28"/>
      <c r="K11" s="61">
        <f>SUM(F11:I11)</f>
        <v>8701</v>
      </c>
      <c r="L11" s="28"/>
      <c r="M11" s="15"/>
    </row>
    <row r="12" spans="1:14">
      <c r="A12" s="11" t="s">
        <v>64</v>
      </c>
      <c r="F12" s="90">
        <v>866</v>
      </c>
      <c r="G12" s="90">
        <v>133</v>
      </c>
      <c r="H12" s="90">
        <v>6</v>
      </c>
      <c r="I12" s="90">
        <v>17</v>
      </c>
      <c r="J12" s="29"/>
      <c r="K12" s="61">
        <f>SUM(F12:I12)</f>
        <v>1022</v>
      </c>
      <c r="L12" s="29"/>
    </row>
    <row r="13" spans="1:14">
      <c r="A13" s="11" t="s">
        <v>66</v>
      </c>
      <c r="B13" s="15"/>
      <c r="C13" s="15"/>
      <c r="D13" s="15"/>
      <c r="E13" s="15"/>
      <c r="F13" s="49">
        <v>5</v>
      </c>
      <c r="G13" s="52">
        <v>2</v>
      </c>
      <c r="H13" s="52">
        <v>16</v>
      </c>
      <c r="I13" s="46">
        <v>0</v>
      </c>
      <c r="J13" s="105"/>
      <c r="K13" s="61">
        <f>SUM(F13:I13)</f>
        <v>23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91</v>
      </c>
      <c r="G14" s="52">
        <v>3</v>
      </c>
      <c r="H14" s="52">
        <v>13</v>
      </c>
      <c r="I14" s="46">
        <v>0</v>
      </c>
      <c r="J14" s="105"/>
      <c r="K14" s="61">
        <f>SUM(F14:I14)</f>
        <v>107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5718</v>
      </c>
      <c r="G16" s="104">
        <f>SUM(G11:G14)</f>
        <v>3658</v>
      </c>
      <c r="H16" s="104">
        <f>SUM(H11:H14)</f>
        <v>138</v>
      </c>
      <c r="I16" s="104">
        <f>SUM(I11:I14)</f>
        <v>339</v>
      </c>
      <c r="J16" s="105"/>
      <c r="K16" s="104">
        <f>SUM(K11:K14)</f>
        <v>9853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56</v>
      </c>
      <c r="F20" s="52">
        <v>152</v>
      </c>
      <c r="G20" s="52">
        <v>108</v>
      </c>
      <c r="H20" s="52">
        <v>33</v>
      </c>
      <c r="I20" s="52">
        <v>11</v>
      </c>
      <c r="J20" s="29"/>
      <c r="K20" s="61">
        <f t="shared" ref="K20:K30" si="0">SUM(F20:I20)</f>
        <v>304</v>
      </c>
      <c r="L20" s="29"/>
    </row>
    <row r="21" spans="1:13">
      <c r="A21" s="16" t="s">
        <v>57</v>
      </c>
      <c r="E21" s="64"/>
      <c r="F21" s="46">
        <v>294</v>
      </c>
      <c r="G21" s="46">
        <v>78</v>
      </c>
      <c r="H21" s="46">
        <v>18</v>
      </c>
      <c r="I21" s="46">
        <v>36</v>
      </c>
      <c r="J21" s="29"/>
      <c r="K21" s="61">
        <f t="shared" si="0"/>
        <v>426</v>
      </c>
      <c r="L21" s="29"/>
    </row>
    <row r="22" spans="1:13">
      <c r="A22" s="16" t="s">
        <v>58</v>
      </c>
      <c r="F22" s="52">
        <v>100</v>
      </c>
      <c r="G22" s="52">
        <v>164</v>
      </c>
      <c r="H22" s="52">
        <v>107</v>
      </c>
      <c r="I22" s="52">
        <v>2</v>
      </c>
      <c r="J22" s="29"/>
      <c r="K22" s="61">
        <f t="shared" si="0"/>
        <v>373</v>
      </c>
      <c r="L22" s="29"/>
    </row>
    <row r="23" spans="1:13">
      <c r="A23" s="16" t="s">
        <v>59</v>
      </c>
      <c r="F23" s="52">
        <v>118</v>
      </c>
      <c r="G23" s="52">
        <v>61</v>
      </c>
      <c r="H23" s="52">
        <v>15</v>
      </c>
      <c r="I23" s="52">
        <v>1</v>
      </c>
      <c r="J23" s="29"/>
      <c r="K23" s="61">
        <f t="shared" si="0"/>
        <v>195</v>
      </c>
      <c r="L23" s="29"/>
    </row>
    <row r="24" spans="1:13">
      <c r="A24" s="16" t="s">
        <v>103</v>
      </c>
      <c r="B24" s="15"/>
      <c r="C24" s="15"/>
      <c r="D24" s="15"/>
      <c r="E24" s="15"/>
      <c r="F24" s="46">
        <v>237</v>
      </c>
      <c r="G24" s="46">
        <v>247</v>
      </c>
      <c r="H24" s="46">
        <v>28</v>
      </c>
      <c r="I24" s="46">
        <v>108</v>
      </c>
      <c r="J24" s="28"/>
      <c r="K24" s="61">
        <f t="shared" si="0"/>
        <v>620</v>
      </c>
      <c r="L24" s="28"/>
      <c r="M24" s="15"/>
    </row>
    <row r="25" spans="1:13">
      <c r="A25" s="16" t="s">
        <v>60</v>
      </c>
      <c r="F25" s="52">
        <v>1</v>
      </c>
      <c r="G25" s="52">
        <v>0</v>
      </c>
      <c r="H25" s="52">
        <v>0</v>
      </c>
      <c r="I25" s="52">
        <v>0</v>
      </c>
      <c r="J25" s="29"/>
      <c r="K25" s="61">
        <f t="shared" si="0"/>
        <v>1</v>
      </c>
      <c r="L25" s="29"/>
    </row>
    <row r="26" spans="1:13">
      <c r="A26" s="16" t="s">
        <v>55</v>
      </c>
      <c r="F26" s="49">
        <v>15</v>
      </c>
      <c r="G26" s="52">
        <v>4</v>
      </c>
      <c r="H26" s="52">
        <v>0</v>
      </c>
      <c r="I26" s="52">
        <v>2</v>
      </c>
      <c r="J26" s="28"/>
      <c r="K26" s="61">
        <f t="shared" si="0"/>
        <v>21</v>
      </c>
      <c r="L26" s="29"/>
    </row>
    <row r="27" spans="1:13">
      <c r="A27" s="16" t="s">
        <v>51</v>
      </c>
      <c r="F27" s="49">
        <v>25</v>
      </c>
      <c r="G27" s="52">
        <v>11</v>
      </c>
      <c r="H27" s="52">
        <v>4</v>
      </c>
      <c r="I27" s="52">
        <v>0</v>
      </c>
      <c r="J27" s="28"/>
      <c r="K27" s="61">
        <f t="shared" si="0"/>
        <v>40</v>
      </c>
      <c r="L27" s="29"/>
    </row>
    <row r="28" spans="1:13">
      <c r="A28" s="16" t="s">
        <v>52</v>
      </c>
      <c r="F28" s="49">
        <v>19</v>
      </c>
      <c r="G28" s="52">
        <v>6</v>
      </c>
      <c r="H28" s="52">
        <v>0</v>
      </c>
      <c r="I28" s="52">
        <v>0</v>
      </c>
      <c r="J28" s="29"/>
      <c r="K28" s="61">
        <f t="shared" si="0"/>
        <v>25</v>
      </c>
      <c r="L28" s="28"/>
    </row>
    <row r="29" spans="1:13">
      <c r="A29" s="16" t="s">
        <v>53</v>
      </c>
      <c r="F29" s="49">
        <v>3</v>
      </c>
      <c r="G29" s="52">
        <v>0</v>
      </c>
      <c r="H29" s="52">
        <v>0</v>
      </c>
      <c r="I29" s="52">
        <v>0</v>
      </c>
      <c r="J29" s="29"/>
      <c r="K29" s="61">
        <f t="shared" si="0"/>
        <v>3</v>
      </c>
      <c r="L29" s="28"/>
    </row>
    <row r="30" spans="1:13">
      <c r="A30" s="16" t="s">
        <v>54</v>
      </c>
      <c r="F30" s="49">
        <v>100</v>
      </c>
      <c r="G30" s="52">
        <v>7</v>
      </c>
      <c r="H30" s="52">
        <v>2</v>
      </c>
      <c r="I30" s="52">
        <v>0</v>
      </c>
      <c r="J30" s="29"/>
      <c r="K30" s="61">
        <f t="shared" si="0"/>
        <v>109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61</v>
      </c>
      <c r="E32" s="64"/>
      <c r="F32" s="60">
        <f>SUM(F20:F30)</f>
        <v>1064</v>
      </c>
      <c r="G32" s="60">
        <f>SUM(G20:G30)</f>
        <v>686</v>
      </c>
      <c r="H32" s="60">
        <f>SUM(H20:H30)</f>
        <v>207</v>
      </c>
      <c r="I32" s="60">
        <f>SUM(I20:I30)</f>
        <v>160</v>
      </c>
      <c r="J32" s="29"/>
      <c r="K32" s="60">
        <f>SUM(K20:K30)</f>
        <v>2117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75</v>
      </c>
      <c r="F34" s="86">
        <f>F16+F32</f>
        <v>6782</v>
      </c>
      <c r="G34" s="86">
        <f>G16+G32</f>
        <v>4344</v>
      </c>
      <c r="H34" s="86">
        <f>H16+H32</f>
        <v>345</v>
      </c>
      <c r="I34" s="86">
        <f>I16+I32</f>
        <v>499</v>
      </c>
      <c r="J34" s="29"/>
      <c r="K34" s="86">
        <f>K16+K32</f>
        <v>11970</v>
      </c>
      <c r="L34" s="29"/>
    </row>
    <row r="35" spans="1:13">
      <c r="A35" s="19"/>
      <c r="F35" s="50"/>
      <c r="G35" s="50"/>
      <c r="H35" s="50"/>
      <c r="I35" s="50"/>
      <c r="J35" s="29"/>
      <c r="K35" s="91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62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77</v>
      </c>
      <c r="B38" s="29"/>
      <c r="C38" s="29"/>
      <c r="D38" s="29"/>
      <c r="E38" s="29"/>
      <c r="F38" s="52">
        <v>85</v>
      </c>
      <c r="G38" s="52">
        <v>70</v>
      </c>
      <c r="H38" s="52">
        <v>3</v>
      </c>
      <c r="I38" s="52">
        <v>12</v>
      </c>
      <c r="J38" s="29"/>
      <c r="K38" s="61">
        <f>SUM(F38:I38)</f>
        <v>170</v>
      </c>
      <c r="L38" s="29"/>
    </row>
    <row r="39" spans="1:13">
      <c r="A39" s="11" t="s">
        <v>78</v>
      </c>
      <c r="B39" s="29"/>
      <c r="C39" s="29"/>
      <c r="D39" s="29"/>
      <c r="E39" s="29"/>
      <c r="F39" s="52">
        <v>12</v>
      </c>
      <c r="G39" s="52">
        <v>0</v>
      </c>
      <c r="H39" s="52">
        <v>0</v>
      </c>
      <c r="I39" s="52">
        <v>0</v>
      </c>
      <c r="J39" s="29"/>
      <c r="K39" s="61">
        <f>SUM(F39:I39)</f>
        <v>12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76</v>
      </c>
      <c r="F42" s="86">
        <f>+F34+F38+F39</f>
        <v>6879</v>
      </c>
      <c r="G42" s="86">
        <f>+G34+G38+G39</f>
        <v>4414</v>
      </c>
      <c r="H42" s="86">
        <f>+H34+H38+H39</f>
        <v>348</v>
      </c>
      <c r="I42" s="86">
        <f>+I34+I38+I39</f>
        <v>511</v>
      </c>
      <c r="J42" s="29"/>
      <c r="K42" s="86">
        <f>+K34+K38+K39</f>
        <v>12152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110</v>
      </c>
      <c r="G44" s="29"/>
      <c r="H44" s="29"/>
    </row>
    <row r="45" spans="1:13">
      <c r="A45" s="110" t="s">
        <v>74</v>
      </c>
    </row>
    <row r="46" spans="1:13">
      <c r="A46" s="110" t="s">
        <v>115</v>
      </c>
    </row>
    <row r="47" spans="1:13">
      <c r="A47" s="110"/>
    </row>
    <row r="48" spans="1:13">
      <c r="A48" s="25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32</v>
      </c>
    </row>
    <row r="49" spans="13:13">
      <c r="M49" s="69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114</v>
      </c>
      <c r="I9" s="80" t="s">
        <v>39</v>
      </c>
      <c r="J9" s="83"/>
      <c r="K9" s="85" t="s">
        <v>12</v>
      </c>
    </row>
    <row r="10" spans="1:14">
      <c r="A10" s="18" t="s">
        <v>109</v>
      </c>
      <c r="K10" s="75"/>
    </row>
    <row r="11" spans="1:14">
      <c r="A11" s="11" t="s">
        <v>63</v>
      </c>
      <c r="B11" s="15"/>
      <c r="C11" s="15"/>
      <c r="D11" s="15"/>
      <c r="E11" s="15"/>
      <c r="F11" s="93">
        <v>1307</v>
      </c>
      <c r="G11" s="90">
        <v>1530</v>
      </c>
      <c r="H11" s="90">
        <v>45</v>
      </c>
      <c r="I11" s="93">
        <v>107</v>
      </c>
      <c r="J11" s="28"/>
      <c r="K11" s="61">
        <f>SUM(F11:I11)</f>
        <v>2989</v>
      </c>
      <c r="L11" s="28"/>
      <c r="M11" s="15"/>
    </row>
    <row r="12" spans="1:14">
      <c r="A12" s="11" t="s">
        <v>64</v>
      </c>
      <c r="F12" s="90">
        <v>20</v>
      </c>
      <c r="G12" s="90">
        <v>4</v>
      </c>
      <c r="H12" s="90">
        <v>1</v>
      </c>
      <c r="I12" s="90">
        <v>2</v>
      </c>
      <c r="J12" s="29"/>
      <c r="K12" s="61">
        <f>SUM(F12:I12)</f>
        <v>27</v>
      </c>
      <c r="L12" s="29"/>
    </row>
    <row r="13" spans="1:14">
      <c r="A13" s="11" t="s">
        <v>66</v>
      </c>
      <c r="B13" s="15"/>
      <c r="C13" s="15"/>
      <c r="D13" s="15"/>
      <c r="E13" s="15"/>
      <c r="F13" s="49">
        <v>8</v>
      </c>
      <c r="G13" s="52">
        <v>8</v>
      </c>
      <c r="H13" s="52">
        <v>41</v>
      </c>
      <c r="I13" s="46">
        <v>0</v>
      </c>
      <c r="J13" s="105"/>
      <c r="K13" s="61">
        <f>SUM(F13:I13)</f>
        <v>57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89</v>
      </c>
      <c r="G14" s="52">
        <v>6</v>
      </c>
      <c r="H14" s="52">
        <v>17</v>
      </c>
      <c r="I14" s="46">
        <v>0</v>
      </c>
      <c r="J14" s="105"/>
      <c r="K14" s="61">
        <f>SUM(F14:I14)</f>
        <v>112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1424</v>
      </c>
      <c r="G16" s="104">
        <f>SUM(G11:G15)</f>
        <v>1548</v>
      </c>
      <c r="H16" s="104">
        <f>SUM(H11:H14)</f>
        <v>104</v>
      </c>
      <c r="I16" s="104">
        <f>SUM(I11:I14)</f>
        <v>109</v>
      </c>
      <c r="J16" s="105"/>
      <c r="K16" s="104">
        <f>SUM(K11:K14)</f>
        <v>3185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56</v>
      </c>
      <c r="F20" s="52">
        <v>119</v>
      </c>
      <c r="G20" s="52">
        <v>80</v>
      </c>
      <c r="H20" s="52">
        <v>39</v>
      </c>
      <c r="I20" s="52">
        <v>17</v>
      </c>
      <c r="J20" s="29"/>
      <c r="K20" s="61">
        <f t="shared" ref="K20:K30" si="0">SUM(F20:I20)</f>
        <v>255</v>
      </c>
      <c r="L20" s="29"/>
    </row>
    <row r="21" spans="1:13">
      <c r="A21" s="16" t="s">
        <v>57</v>
      </c>
      <c r="F21" s="46">
        <v>109</v>
      </c>
      <c r="G21" s="46">
        <v>33</v>
      </c>
      <c r="H21" s="46">
        <v>1</v>
      </c>
      <c r="I21" s="46">
        <v>8</v>
      </c>
      <c r="J21" s="29"/>
      <c r="K21" s="61">
        <f t="shared" si="0"/>
        <v>151</v>
      </c>
      <c r="L21" s="29"/>
    </row>
    <row r="22" spans="1:13">
      <c r="A22" s="16" t="s">
        <v>58</v>
      </c>
      <c r="F22" s="52">
        <v>13</v>
      </c>
      <c r="G22" s="52">
        <v>32</v>
      </c>
      <c r="H22" s="52">
        <v>16</v>
      </c>
      <c r="I22" s="52">
        <v>2</v>
      </c>
      <c r="J22" s="29"/>
      <c r="K22" s="61">
        <f t="shared" si="0"/>
        <v>63</v>
      </c>
      <c r="L22" s="29"/>
    </row>
    <row r="23" spans="1:13">
      <c r="A23" s="16" t="s">
        <v>59</v>
      </c>
      <c r="F23" s="52">
        <v>30</v>
      </c>
      <c r="G23" s="52">
        <v>10</v>
      </c>
      <c r="H23" s="52">
        <v>2</v>
      </c>
      <c r="I23" s="52">
        <v>0</v>
      </c>
      <c r="J23" s="29"/>
      <c r="K23" s="61">
        <f t="shared" si="0"/>
        <v>42</v>
      </c>
      <c r="L23" s="29"/>
    </row>
    <row r="24" spans="1:13">
      <c r="A24" s="16" t="s">
        <v>103</v>
      </c>
      <c r="B24" s="15"/>
      <c r="C24" s="15"/>
      <c r="D24" s="15"/>
      <c r="E24" s="15"/>
      <c r="F24" s="46">
        <v>32</v>
      </c>
      <c r="G24" s="46">
        <v>87</v>
      </c>
      <c r="H24" s="46">
        <v>8</v>
      </c>
      <c r="I24" s="46">
        <v>0</v>
      </c>
      <c r="J24" s="28"/>
      <c r="K24" s="61">
        <f t="shared" si="0"/>
        <v>127</v>
      </c>
      <c r="L24" s="28"/>
      <c r="M24" s="15"/>
    </row>
    <row r="25" spans="1:13">
      <c r="A25" s="16" t="s">
        <v>60</v>
      </c>
      <c r="F25" s="52">
        <v>0</v>
      </c>
      <c r="G25" s="52">
        <v>0</v>
      </c>
      <c r="H25" s="52">
        <v>1</v>
      </c>
      <c r="I25" s="52">
        <v>0</v>
      </c>
      <c r="J25" s="29"/>
      <c r="K25" s="61">
        <f t="shared" si="0"/>
        <v>1</v>
      </c>
      <c r="L25" s="29"/>
    </row>
    <row r="26" spans="1:13">
      <c r="A26" s="16" t="s">
        <v>55</v>
      </c>
      <c r="F26" s="49">
        <v>0</v>
      </c>
      <c r="G26" s="52">
        <v>0</v>
      </c>
      <c r="H26" s="52">
        <v>0</v>
      </c>
      <c r="I26" s="52">
        <v>0</v>
      </c>
      <c r="J26" s="28"/>
      <c r="K26" s="61">
        <f t="shared" si="0"/>
        <v>0</v>
      </c>
      <c r="L26" s="29"/>
    </row>
    <row r="27" spans="1:13">
      <c r="A27" s="16" t="s">
        <v>51</v>
      </c>
      <c r="F27" s="49">
        <v>29</v>
      </c>
      <c r="G27" s="52">
        <v>7</v>
      </c>
      <c r="H27" s="52">
        <v>4</v>
      </c>
      <c r="I27" s="52">
        <v>0</v>
      </c>
      <c r="J27" s="28"/>
      <c r="K27" s="61">
        <f t="shared" si="0"/>
        <v>40</v>
      </c>
      <c r="L27" s="29"/>
    </row>
    <row r="28" spans="1:13">
      <c r="A28" s="16" t="s">
        <v>52</v>
      </c>
      <c r="F28" s="49">
        <v>19</v>
      </c>
      <c r="G28" s="52">
        <v>10</v>
      </c>
      <c r="H28" s="52">
        <v>0</v>
      </c>
      <c r="I28" s="52">
        <v>0</v>
      </c>
      <c r="J28" s="29"/>
      <c r="K28" s="61">
        <f t="shared" si="0"/>
        <v>29</v>
      </c>
      <c r="L28" s="28"/>
    </row>
    <row r="29" spans="1:13">
      <c r="A29" s="16" t="s">
        <v>53</v>
      </c>
      <c r="F29" s="49">
        <v>8</v>
      </c>
      <c r="G29" s="52">
        <v>2</v>
      </c>
      <c r="H29" s="52">
        <v>0</v>
      </c>
      <c r="I29" s="52">
        <v>0</v>
      </c>
      <c r="J29" s="29"/>
      <c r="K29" s="61">
        <f t="shared" si="0"/>
        <v>10</v>
      </c>
      <c r="L29" s="28"/>
    </row>
    <row r="30" spans="1:13">
      <c r="A30" s="16" t="s">
        <v>54</v>
      </c>
      <c r="F30" s="49">
        <v>122</v>
      </c>
      <c r="G30" s="52">
        <v>12</v>
      </c>
      <c r="H30" s="52">
        <v>3</v>
      </c>
      <c r="I30" s="52">
        <v>0</v>
      </c>
      <c r="J30" s="29"/>
      <c r="K30" s="61">
        <f t="shared" si="0"/>
        <v>137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61</v>
      </c>
      <c r="F32" s="60">
        <f>SUM(F20:F30)</f>
        <v>481</v>
      </c>
      <c r="G32" s="60">
        <f>SUM(G20:G30)</f>
        <v>273</v>
      </c>
      <c r="H32" s="60">
        <f>SUM(H20:H30)</f>
        <v>74</v>
      </c>
      <c r="I32" s="60">
        <f>SUM(I20:I30)</f>
        <v>27</v>
      </c>
      <c r="J32" s="29"/>
      <c r="K32" s="60">
        <f>SUM(K20:K30)</f>
        <v>855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75</v>
      </c>
      <c r="F34" s="86">
        <f>F16+F32</f>
        <v>1905</v>
      </c>
      <c r="G34" s="86">
        <f>G16+G32</f>
        <v>1821</v>
      </c>
      <c r="H34" s="86">
        <f>H16+H32</f>
        <v>178</v>
      </c>
      <c r="I34" s="86">
        <f>I16+I32</f>
        <v>136</v>
      </c>
      <c r="J34" s="29"/>
      <c r="K34" s="86">
        <f>K16+K32</f>
        <v>4040</v>
      </c>
      <c r="L34" s="29"/>
    </row>
    <row r="35" spans="1:13">
      <c r="A35" s="19"/>
      <c r="F35" s="86"/>
      <c r="G35" s="86"/>
      <c r="H35" s="86"/>
      <c r="I35" s="86"/>
      <c r="J35" s="29"/>
      <c r="K35" s="86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62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77</v>
      </c>
      <c r="B38" s="29"/>
      <c r="C38" s="29"/>
      <c r="D38" s="29"/>
      <c r="E38" s="29"/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3">
      <c r="A39" s="11" t="s">
        <v>78</v>
      </c>
      <c r="B39" s="29"/>
      <c r="C39" s="29"/>
      <c r="D39" s="29"/>
      <c r="E39" s="29"/>
      <c r="F39" s="52">
        <v>35</v>
      </c>
      <c r="G39" s="52">
        <v>1</v>
      </c>
      <c r="H39" s="52">
        <v>0</v>
      </c>
      <c r="I39" s="52">
        <v>0</v>
      </c>
      <c r="J39" s="29"/>
      <c r="K39" s="61">
        <f>SUM(F39:I39)</f>
        <v>36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76</v>
      </c>
      <c r="F42" s="86">
        <f>+F34+F38+F39</f>
        <v>1940</v>
      </c>
      <c r="G42" s="86">
        <f>+G34+G38+G39</f>
        <v>1822</v>
      </c>
      <c r="H42" s="86">
        <f>+H34+H38+H39</f>
        <v>178</v>
      </c>
      <c r="I42" s="86">
        <f>+I34+I38+I39</f>
        <v>136</v>
      </c>
      <c r="J42" s="29"/>
      <c r="K42" s="86">
        <f>+K34+K38+K39</f>
        <v>4076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110</v>
      </c>
    </row>
    <row r="45" spans="1:13">
      <c r="A45" s="110" t="s">
        <v>74</v>
      </c>
    </row>
    <row r="46" spans="1:13">
      <c r="A46" s="110" t="s">
        <v>115</v>
      </c>
    </row>
    <row r="47" spans="1:13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114</v>
      </c>
      <c r="I9" s="80" t="s">
        <v>39</v>
      </c>
      <c r="J9" s="74"/>
      <c r="K9" s="85" t="s">
        <v>12</v>
      </c>
    </row>
    <row r="10" spans="1:14">
      <c r="A10" s="18" t="s">
        <v>109</v>
      </c>
      <c r="K10" s="72"/>
    </row>
    <row r="11" spans="1:14">
      <c r="A11" s="11" t="s">
        <v>63</v>
      </c>
      <c r="B11" s="15"/>
      <c r="C11" s="15"/>
      <c r="D11" s="15"/>
      <c r="E11" s="15"/>
      <c r="F11" s="93">
        <v>368</v>
      </c>
      <c r="G11" s="90">
        <v>115</v>
      </c>
      <c r="H11" s="90">
        <v>32</v>
      </c>
      <c r="I11" s="93">
        <v>8</v>
      </c>
      <c r="J11" s="28"/>
      <c r="K11" s="61">
        <f>SUM(F11:I11)</f>
        <v>523</v>
      </c>
      <c r="L11" s="28"/>
      <c r="M11" s="15"/>
    </row>
    <row r="12" spans="1:14">
      <c r="A12" s="11" t="s">
        <v>64</v>
      </c>
      <c r="F12" s="90">
        <v>71</v>
      </c>
      <c r="G12" s="90">
        <v>8</v>
      </c>
      <c r="H12" s="90">
        <v>0</v>
      </c>
      <c r="I12" s="90">
        <v>1</v>
      </c>
      <c r="J12" s="29"/>
      <c r="K12" s="61">
        <f>SUM(F12:I12)</f>
        <v>80</v>
      </c>
      <c r="L12" s="29"/>
    </row>
    <row r="13" spans="1:14">
      <c r="A13" s="11" t="s">
        <v>66</v>
      </c>
      <c r="B13" s="15"/>
      <c r="C13" s="15"/>
      <c r="D13" s="15"/>
      <c r="E13" s="15"/>
      <c r="F13" s="49">
        <v>0</v>
      </c>
      <c r="G13" s="49">
        <v>0</v>
      </c>
      <c r="H13" s="49">
        <v>0</v>
      </c>
      <c r="I13" s="49">
        <v>0</v>
      </c>
      <c r="J13" s="105"/>
      <c r="K13" s="61">
        <f>SUM(F13:I13)</f>
        <v>0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0</v>
      </c>
      <c r="G14" s="49">
        <v>0</v>
      </c>
      <c r="H14" s="49">
        <v>0</v>
      </c>
      <c r="I14" s="49">
        <v>0</v>
      </c>
      <c r="J14" s="105"/>
      <c r="K14" s="61">
        <f>SUM(F14:I14)</f>
        <v>0</v>
      </c>
      <c r="L14" s="28"/>
      <c r="M14" s="15"/>
    </row>
    <row r="15" spans="1:14">
      <c r="B15" s="15"/>
      <c r="C15" s="15"/>
      <c r="D15" s="15"/>
      <c r="E15" s="15"/>
      <c r="F15" s="101"/>
      <c r="G15" s="101"/>
      <c r="H15" s="101"/>
      <c r="I15" s="10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439</v>
      </c>
      <c r="G16" s="104">
        <f>SUM(G11:G14)</f>
        <v>123</v>
      </c>
      <c r="H16" s="104">
        <f>SUM(H11:H14)</f>
        <v>32</v>
      </c>
      <c r="I16" s="104">
        <f>SUM(I11:I14)</f>
        <v>9</v>
      </c>
      <c r="J16" s="105"/>
      <c r="K16" s="104">
        <f>SUM(K11:K14)</f>
        <v>603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101"/>
      <c r="H17" s="101"/>
      <c r="I17" s="10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101"/>
      <c r="H18" s="101"/>
      <c r="I18" s="10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1"/>
      <c r="H19" s="101"/>
      <c r="I19" s="101"/>
      <c r="J19" s="105"/>
      <c r="K19" s="61"/>
      <c r="L19" s="28"/>
      <c r="M19" s="15"/>
    </row>
    <row r="20" spans="1:13">
      <c r="A20" s="16" t="s">
        <v>56</v>
      </c>
      <c r="F20" s="52">
        <v>0</v>
      </c>
      <c r="G20" s="52">
        <v>0</v>
      </c>
      <c r="H20" s="52">
        <v>0</v>
      </c>
      <c r="I20" s="52">
        <v>0</v>
      </c>
      <c r="J20" s="29"/>
      <c r="K20" s="61">
        <f t="shared" ref="K20:K30" si="0">SUM(F20:I20)</f>
        <v>0</v>
      </c>
      <c r="L20" s="29"/>
    </row>
    <row r="21" spans="1:13">
      <c r="A21" s="16" t="s">
        <v>57</v>
      </c>
      <c r="F21" s="46">
        <v>0</v>
      </c>
      <c r="G21" s="46">
        <v>0</v>
      </c>
      <c r="H21" s="46">
        <v>0</v>
      </c>
      <c r="I21" s="46">
        <v>0</v>
      </c>
      <c r="J21" s="29"/>
      <c r="K21" s="61">
        <f t="shared" si="0"/>
        <v>0</v>
      </c>
      <c r="L21" s="29"/>
    </row>
    <row r="22" spans="1:13">
      <c r="A22" s="16" t="s">
        <v>58</v>
      </c>
      <c r="F22" s="52">
        <v>0</v>
      </c>
      <c r="G22" s="52">
        <v>0</v>
      </c>
      <c r="H22" s="52">
        <v>0</v>
      </c>
      <c r="I22" s="52">
        <v>0</v>
      </c>
      <c r="J22" s="29"/>
      <c r="K22" s="61">
        <f t="shared" si="0"/>
        <v>0</v>
      </c>
      <c r="L22" s="29"/>
    </row>
    <row r="23" spans="1:13">
      <c r="A23" s="16" t="s">
        <v>59</v>
      </c>
      <c r="F23" s="52">
        <v>0</v>
      </c>
      <c r="G23" s="52">
        <v>0</v>
      </c>
      <c r="H23" s="52">
        <v>0</v>
      </c>
      <c r="I23" s="52">
        <v>0</v>
      </c>
      <c r="J23" s="29"/>
      <c r="K23" s="61">
        <f t="shared" si="0"/>
        <v>0</v>
      </c>
      <c r="L23" s="29"/>
    </row>
    <row r="24" spans="1:13">
      <c r="A24" s="16" t="s">
        <v>103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1">
        <f t="shared" si="0"/>
        <v>0</v>
      </c>
      <c r="L24" s="28"/>
      <c r="M24" s="15"/>
    </row>
    <row r="25" spans="1:13">
      <c r="A25" s="16" t="s">
        <v>60</v>
      </c>
      <c r="F25" s="52">
        <v>0</v>
      </c>
      <c r="G25" s="52">
        <v>0</v>
      </c>
      <c r="H25" s="52">
        <v>0</v>
      </c>
      <c r="I25" s="52">
        <v>0</v>
      </c>
      <c r="J25" s="29"/>
      <c r="K25" s="61">
        <f t="shared" si="0"/>
        <v>0</v>
      </c>
      <c r="L25" s="29"/>
    </row>
    <row r="26" spans="1:13">
      <c r="A26" s="16" t="s">
        <v>55</v>
      </c>
      <c r="F26" s="49">
        <v>0</v>
      </c>
      <c r="G26" s="49">
        <v>0</v>
      </c>
      <c r="H26" s="49">
        <v>0</v>
      </c>
      <c r="I26" s="49">
        <v>0</v>
      </c>
      <c r="J26" s="28"/>
      <c r="K26" s="61">
        <f t="shared" si="0"/>
        <v>0</v>
      </c>
      <c r="L26" s="29"/>
    </row>
    <row r="27" spans="1:13">
      <c r="A27" s="16" t="s">
        <v>51</v>
      </c>
      <c r="F27" s="49">
        <v>0</v>
      </c>
      <c r="G27" s="49">
        <v>0</v>
      </c>
      <c r="H27" s="49">
        <v>0</v>
      </c>
      <c r="I27" s="49">
        <v>0</v>
      </c>
      <c r="J27" s="28"/>
      <c r="K27" s="61">
        <f t="shared" si="0"/>
        <v>0</v>
      </c>
      <c r="L27" s="29"/>
    </row>
    <row r="28" spans="1:13">
      <c r="A28" s="16" t="s">
        <v>52</v>
      </c>
      <c r="F28" s="49">
        <v>0</v>
      </c>
      <c r="G28" s="49">
        <v>0</v>
      </c>
      <c r="H28" s="49">
        <v>0</v>
      </c>
      <c r="I28" s="49">
        <v>0</v>
      </c>
      <c r="J28" s="29"/>
      <c r="K28" s="61">
        <f t="shared" si="0"/>
        <v>0</v>
      </c>
      <c r="L28" s="28"/>
    </row>
    <row r="29" spans="1:13">
      <c r="A29" s="16" t="s">
        <v>53</v>
      </c>
      <c r="F29" s="49">
        <v>0</v>
      </c>
      <c r="G29" s="49">
        <v>0</v>
      </c>
      <c r="H29" s="49">
        <v>0</v>
      </c>
      <c r="I29" s="49">
        <v>0</v>
      </c>
      <c r="J29" s="29"/>
      <c r="K29" s="61">
        <f t="shared" si="0"/>
        <v>0</v>
      </c>
      <c r="L29" s="28"/>
    </row>
    <row r="30" spans="1:13">
      <c r="A30" s="16" t="s">
        <v>54</v>
      </c>
      <c r="F30" s="49">
        <v>0</v>
      </c>
      <c r="G30" s="49">
        <v>0</v>
      </c>
      <c r="H30" s="49">
        <v>0</v>
      </c>
      <c r="I30" s="49">
        <v>0</v>
      </c>
      <c r="J30" s="29"/>
      <c r="K30" s="61">
        <f t="shared" si="0"/>
        <v>0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61</v>
      </c>
      <c r="F32" s="60">
        <f>SUM(F20:F30)</f>
        <v>0</v>
      </c>
      <c r="G32" s="60">
        <f>SUM(G20:G30)</f>
        <v>0</v>
      </c>
      <c r="H32" s="60">
        <f>SUM(H20:H30)</f>
        <v>0</v>
      </c>
      <c r="I32" s="60">
        <f>SUM(I20:I30)</f>
        <v>0</v>
      </c>
      <c r="J32" s="29"/>
      <c r="K32" s="60">
        <f>SUM(K20:K30)</f>
        <v>0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75</v>
      </c>
      <c r="F34" s="86">
        <f>F16+F32</f>
        <v>439</v>
      </c>
      <c r="G34" s="86">
        <f>G16+G32</f>
        <v>123</v>
      </c>
      <c r="H34" s="86">
        <f>H16+H32</f>
        <v>32</v>
      </c>
      <c r="I34" s="86">
        <f>I16+I32</f>
        <v>9</v>
      </c>
      <c r="J34" s="29"/>
      <c r="K34" s="86">
        <f>K16+K32</f>
        <v>603</v>
      </c>
      <c r="L34" s="29"/>
    </row>
    <row r="35" spans="1:13">
      <c r="A35" s="10"/>
      <c r="F35" s="50"/>
      <c r="G35" s="50"/>
      <c r="H35" s="50"/>
      <c r="I35" s="50"/>
      <c r="J35" s="29"/>
      <c r="K35" s="91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62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77</v>
      </c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3">
      <c r="A39" s="11" t="s">
        <v>78</v>
      </c>
      <c r="F39" s="52">
        <v>0</v>
      </c>
      <c r="G39" s="52">
        <v>0</v>
      </c>
      <c r="H39" s="52">
        <v>0</v>
      </c>
      <c r="I39" s="52">
        <v>0</v>
      </c>
      <c r="J39" s="29"/>
      <c r="K39" s="61">
        <f>SUM(F39:I39)</f>
        <v>0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76</v>
      </c>
      <c r="F42" s="86">
        <f>+F34+F38+F39</f>
        <v>439</v>
      </c>
      <c r="G42" s="86">
        <f>+G34+G38+G39</f>
        <v>123</v>
      </c>
      <c r="H42" s="86">
        <f>+H34+H38+H39</f>
        <v>32</v>
      </c>
      <c r="I42" s="86">
        <f>+I34+I38+I39</f>
        <v>9</v>
      </c>
      <c r="J42" s="29"/>
      <c r="K42" s="86">
        <f>+K34+K38+K39</f>
        <v>603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110</v>
      </c>
      <c r="G44" s="29"/>
      <c r="H44" s="29"/>
    </row>
    <row r="45" spans="1:13">
      <c r="A45" s="110" t="s">
        <v>74</v>
      </c>
    </row>
    <row r="46" spans="1:13">
      <c r="A46" s="110" t="s">
        <v>115</v>
      </c>
    </row>
    <row r="47" spans="1:13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6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I7" s="9"/>
      <c r="J7" s="95" t="s">
        <v>9</v>
      </c>
      <c r="K7" s="22"/>
      <c r="L7" s="21"/>
      <c r="M7" s="21"/>
      <c r="N7" s="21"/>
      <c r="O7" s="21"/>
      <c r="P7" s="21"/>
    </row>
    <row r="8" spans="1:16" ht="6" customHeight="1">
      <c r="A8" s="3"/>
      <c r="B8" s="2"/>
      <c r="J8" s="7"/>
      <c r="K8" s="7"/>
    </row>
    <row r="9" spans="1:16">
      <c r="A9" s="3"/>
      <c r="B9" s="2"/>
      <c r="F9" s="96" t="s">
        <v>49</v>
      </c>
      <c r="G9" s="96" t="s">
        <v>105</v>
      </c>
      <c r="H9" s="96" t="s">
        <v>72</v>
      </c>
      <c r="I9" s="96" t="s">
        <v>106</v>
      </c>
      <c r="J9" s="97" t="s">
        <v>69</v>
      </c>
      <c r="K9" s="97" t="s">
        <v>104</v>
      </c>
      <c r="L9" s="96" t="s">
        <v>70</v>
      </c>
      <c r="M9" s="96" t="s">
        <v>71</v>
      </c>
      <c r="N9" s="96" t="s">
        <v>73</v>
      </c>
      <c r="O9" s="96" t="s">
        <v>12</v>
      </c>
    </row>
    <row r="10" spans="1:16">
      <c r="A10" s="18" t="s">
        <v>109</v>
      </c>
      <c r="L10" s="72"/>
    </row>
    <row r="11" spans="1:16">
      <c r="A11" s="11" t="s">
        <v>63</v>
      </c>
      <c r="B11" s="15"/>
      <c r="C11" s="15"/>
      <c r="D11" s="15"/>
      <c r="E11" s="15"/>
      <c r="F11" s="93">
        <v>183</v>
      </c>
      <c r="G11" s="90">
        <v>1138</v>
      </c>
      <c r="H11" s="90">
        <v>403</v>
      </c>
      <c r="I11" s="90">
        <v>4</v>
      </c>
      <c r="J11" s="93">
        <v>630</v>
      </c>
      <c r="K11" s="93">
        <v>26</v>
      </c>
      <c r="L11" s="93">
        <v>8718</v>
      </c>
      <c r="M11" s="93">
        <v>350</v>
      </c>
      <c r="N11" s="93">
        <v>761</v>
      </c>
      <c r="O11" s="61">
        <f>SUM(F11:N11)</f>
        <v>12213</v>
      </c>
      <c r="P11" s="29"/>
    </row>
    <row r="12" spans="1:16">
      <c r="A12" s="11" t="s">
        <v>64</v>
      </c>
      <c r="F12" s="102">
        <v>7</v>
      </c>
      <c r="G12" s="90">
        <v>106</v>
      </c>
      <c r="H12" s="90">
        <v>32</v>
      </c>
      <c r="I12" s="90">
        <v>0</v>
      </c>
      <c r="J12" s="90">
        <v>67</v>
      </c>
      <c r="K12" s="90">
        <v>4</v>
      </c>
      <c r="L12" s="90">
        <v>710</v>
      </c>
      <c r="M12" s="90">
        <v>25</v>
      </c>
      <c r="N12" s="90">
        <v>178</v>
      </c>
      <c r="O12" s="61">
        <f>SUM(F12:N12)</f>
        <v>1129</v>
      </c>
      <c r="P12" s="29"/>
    </row>
    <row r="13" spans="1:16">
      <c r="A13" s="11" t="s">
        <v>66</v>
      </c>
      <c r="B13" s="15"/>
      <c r="C13" s="15"/>
      <c r="D13" s="15"/>
      <c r="E13" s="15"/>
      <c r="F13" s="49">
        <v>59</v>
      </c>
      <c r="G13" s="52">
        <v>1</v>
      </c>
      <c r="H13" s="52">
        <v>0</v>
      </c>
      <c r="I13" s="52">
        <v>0</v>
      </c>
      <c r="J13" s="46">
        <v>0</v>
      </c>
      <c r="K13" s="54">
        <v>0</v>
      </c>
      <c r="L13" s="93">
        <v>11</v>
      </c>
      <c r="M13" s="93">
        <v>1</v>
      </c>
      <c r="N13" s="93">
        <v>8</v>
      </c>
      <c r="O13" s="61">
        <f>SUM(F13:N13)</f>
        <v>80</v>
      </c>
      <c r="P13" s="29"/>
    </row>
    <row r="14" spans="1:16">
      <c r="A14" s="11" t="s">
        <v>67</v>
      </c>
      <c r="B14" s="15"/>
      <c r="C14" s="15"/>
      <c r="D14" s="15"/>
      <c r="E14" s="15"/>
      <c r="F14" s="49">
        <v>32</v>
      </c>
      <c r="G14" s="52">
        <v>44</v>
      </c>
      <c r="H14" s="52">
        <v>4</v>
      </c>
      <c r="I14" s="52">
        <v>0</v>
      </c>
      <c r="J14" s="46">
        <v>14</v>
      </c>
      <c r="K14" s="54">
        <v>1</v>
      </c>
      <c r="L14" s="93">
        <v>75</v>
      </c>
      <c r="M14" s="93">
        <v>2</v>
      </c>
      <c r="N14" s="93">
        <v>47</v>
      </c>
      <c r="O14" s="61">
        <f>SUM(F14:N14)</f>
        <v>219</v>
      </c>
      <c r="P14" s="29"/>
    </row>
    <row r="15" spans="1:16">
      <c r="B15" s="15"/>
      <c r="C15" s="15"/>
      <c r="D15" s="15"/>
      <c r="E15" s="15"/>
      <c r="F15" s="101"/>
      <c r="G15" s="50"/>
      <c r="H15" s="50"/>
      <c r="I15" s="50"/>
      <c r="J15" s="51"/>
      <c r="K15" s="106"/>
      <c r="L15" s="28"/>
      <c r="M15" s="28"/>
      <c r="N15" s="28"/>
      <c r="O15" s="61"/>
      <c r="P15" s="29"/>
    </row>
    <row r="16" spans="1:16">
      <c r="A16" s="19" t="s">
        <v>65</v>
      </c>
      <c r="B16" s="15"/>
      <c r="C16" s="15"/>
      <c r="D16" s="15"/>
      <c r="E16" s="15"/>
      <c r="F16" s="104">
        <f>SUM(F11:F14)</f>
        <v>281</v>
      </c>
      <c r="G16" s="104">
        <f t="shared" ref="G16:O16" si="0">SUM(G11:G14)</f>
        <v>1289</v>
      </c>
      <c r="H16" s="104">
        <f t="shared" si="0"/>
        <v>439</v>
      </c>
      <c r="I16" s="104">
        <f>SUM(I11:I15)</f>
        <v>4</v>
      </c>
      <c r="J16" s="104">
        <f t="shared" si="0"/>
        <v>711</v>
      </c>
      <c r="K16" s="104">
        <f t="shared" si="0"/>
        <v>31</v>
      </c>
      <c r="L16" s="104">
        <f t="shared" si="0"/>
        <v>9514</v>
      </c>
      <c r="M16" s="104">
        <f t="shared" si="0"/>
        <v>378</v>
      </c>
      <c r="N16" s="104">
        <f t="shared" si="0"/>
        <v>994</v>
      </c>
      <c r="O16" s="104">
        <f t="shared" si="0"/>
        <v>13641</v>
      </c>
      <c r="P16" s="29"/>
    </row>
    <row r="17" spans="1:16">
      <c r="A17" s="8"/>
      <c r="B17" s="15"/>
      <c r="C17" s="15"/>
      <c r="D17" s="15"/>
      <c r="E17" s="15"/>
      <c r="F17" s="101"/>
      <c r="G17" s="50"/>
      <c r="H17" s="50"/>
      <c r="I17" s="50"/>
      <c r="J17" s="51"/>
      <c r="K17" s="106"/>
      <c r="L17" s="28"/>
      <c r="M17" s="28"/>
      <c r="N17" s="28"/>
      <c r="O17" s="61"/>
      <c r="P17" s="29"/>
    </row>
    <row r="18" spans="1:16">
      <c r="A18" s="8"/>
      <c r="B18" s="15"/>
      <c r="C18" s="15"/>
      <c r="D18" s="15"/>
      <c r="E18" s="15"/>
      <c r="F18" s="101"/>
      <c r="G18" s="50"/>
      <c r="H18" s="50"/>
      <c r="I18" s="50"/>
      <c r="J18" s="51"/>
      <c r="K18" s="106"/>
      <c r="L18" s="28"/>
      <c r="M18" s="28"/>
      <c r="N18" s="28"/>
      <c r="O18" s="61"/>
      <c r="P18" s="29"/>
    </row>
    <row r="19" spans="1:16">
      <c r="A19" s="18" t="s">
        <v>7</v>
      </c>
      <c r="B19" s="15"/>
      <c r="C19" s="15"/>
      <c r="D19" s="15"/>
      <c r="E19" s="15"/>
      <c r="F19" s="101"/>
      <c r="G19" s="50"/>
      <c r="H19" s="50"/>
      <c r="I19" s="50"/>
      <c r="J19" s="51"/>
      <c r="K19" s="106"/>
      <c r="L19" s="28"/>
      <c r="M19" s="28"/>
      <c r="N19" s="28"/>
      <c r="O19" s="61"/>
      <c r="P19" s="29"/>
    </row>
    <row r="20" spans="1:16">
      <c r="A20" s="16" t="s">
        <v>56</v>
      </c>
      <c r="F20" s="52">
        <v>73</v>
      </c>
      <c r="G20" s="52">
        <v>16</v>
      </c>
      <c r="H20" s="52">
        <v>13</v>
      </c>
      <c r="I20" s="52">
        <v>0</v>
      </c>
      <c r="J20" s="52">
        <v>22</v>
      </c>
      <c r="K20" s="90">
        <v>4</v>
      </c>
      <c r="L20" s="90">
        <v>389</v>
      </c>
      <c r="M20" s="90">
        <v>5</v>
      </c>
      <c r="N20" s="90">
        <v>37</v>
      </c>
      <c r="O20" s="61">
        <f t="shared" ref="O20:O30" si="1">SUM(F20:N20)</f>
        <v>559</v>
      </c>
      <c r="P20" s="29"/>
    </row>
    <row r="21" spans="1:16">
      <c r="A21" s="16" t="s">
        <v>57</v>
      </c>
      <c r="F21" s="46">
        <v>19</v>
      </c>
      <c r="G21" s="46">
        <v>23</v>
      </c>
      <c r="H21" s="46">
        <v>33</v>
      </c>
      <c r="I21" s="46">
        <v>0</v>
      </c>
      <c r="J21" s="46">
        <v>28</v>
      </c>
      <c r="K21" s="46">
        <v>3</v>
      </c>
      <c r="L21" s="46">
        <v>420</v>
      </c>
      <c r="M21" s="46">
        <v>9</v>
      </c>
      <c r="N21" s="46">
        <v>42</v>
      </c>
      <c r="O21" s="61">
        <f t="shared" si="1"/>
        <v>577</v>
      </c>
      <c r="P21" s="29"/>
    </row>
    <row r="22" spans="1:16">
      <c r="A22" s="16" t="s">
        <v>58</v>
      </c>
      <c r="F22" s="52">
        <v>123</v>
      </c>
      <c r="G22" s="52">
        <v>6</v>
      </c>
      <c r="H22" s="52">
        <v>14</v>
      </c>
      <c r="I22" s="52">
        <v>1</v>
      </c>
      <c r="J22" s="52">
        <v>13</v>
      </c>
      <c r="K22" s="90">
        <v>1</v>
      </c>
      <c r="L22" s="90">
        <v>235</v>
      </c>
      <c r="M22" s="90">
        <v>1</v>
      </c>
      <c r="N22" s="90">
        <v>42</v>
      </c>
      <c r="O22" s="61">
        <f t="shared" si="1"/>
        <v>436</v>
      </c>
      <c r="P22" s="29"/>
    </row>
    <row r="23" spans="1:16">
      <c r="A23" s="16" t="s">
        <v>59</v>
      </c>
      <c r="F23" s="52">
        <v>19</v>
      </c>
      <c r="G23" s="52">
        <v>9</v>
      </c>
      <c r="H23" s="52">
        <v>2</v>
      </c>
      <c r="I23" s="52">
        <v>0</v>
      </c>
      <c r="J23" s="52">
        <v>6</v>
      </c>
      <c r="K23" s="90">
        <v>1</v>
      </c>
      <c r="L23" s="90">
        <v>172</v>
      </c>
      <c r="M23" s="90">
        <v>1</v>
      </c>
      <c r="N23" s="90">
        <v>27</v>
      </c>
      <c r="O23" s="61">
        <f t="shared" si="1"/>
        <v>237</v>
      </c>
      <c r="P23" s="29"/>
    </row>
    <row r="24" spans="1:16">
      <c r="A24" s="16" t="s">
        <v>103</v>
      </c>
      <c r="B24" s="15"/>
      <c r="C24" s="15"/>
      <c r="D24" s="15"/>
      <c r="E24" s="15"/>
      <c r="F24" s="46">
        <v>36</v>
      </c>
      <c r="G24" s="46">
        <v>36</v>
      </c>
      <c r="H24" s="46">
        <v>65</v>
      </c>
      <c r="I24" s="46">
        <v>0</v>
      </c>
      <c r="J24" s="46">
        <v>11</v>
      </c>
      <c r="K24" s="93">
        <v>0</v>
      </c>
      <c r="L24" s="93">
        <v>536</v>
      </c>
      <c r="M24" s="93">
        <v>17</v>
      </c>
      <c r="N24" s="93">
        <v>46</v>
      </c>
      <c r="O24" s="61">
        <f t="shared" si="1"/>
        <v>747</v>
      </c>
      <c r="P24" s="29"/>
    </row>
    <row r="25" spans="1:16">
      <c r="A25" s="16" t="s">
        <v>60</v>
      </c>
      <c r="F25" s="52">
        <v>1</v>
      </c>
      <c r="G25" s="52">
        <v>0</v>
      </c>
      <c r="H25" s="52">
        <v>0</v>
      </c>
      <c r="I25" s="52">
        <v>0</v>
      </c>
      <c r="J25" s="52">
        <v>0</v>
      </c>
      <c r="K25" s="90">
        <v>0</v>
      </c>
      <c r="L25" s="90">
        <v>0</v>
      </c>
      <c r="M25" s="90">
        <v>0</v>
      </c>
      <c r="N25" s="90">
        <v>1</v>
      </c>
      <c r="O25" s="61">
        <f t="shared" si="1"/>
        <v>2</v>
      </c>
      <c r="P25" s="29"/>
    </row>
    <row r="26" spans="1:16">
      <c r="A26" s="16" t="s">
        <v>55</v>
      </c>
      <c r="F26" s="49">
        <v>0</v>
      </c>
      <c r="G26" s="52">
        <v>1</v>
      </c>
      <c r="H26" s="52">
        <v>2</v>
      </c>
      <c r="I26" s="52">
        <v>0</v>
      </c>
      <c r="J26" s="52">
        <v>0</v>
      </c>
      <c r="K26" s="46">
        <v>0</v>
      </c>
      <c r="L26" s="93">
        <v>15</v>
      </c>
      <c r="M26" s="90">
        <v>0</v>
      </c>
      <c r="N26" s="90">
        <v>3</v>
      </c>
      <c r="O26" s="61">
        <f t="shared" si="1"/>
        <v>21</v>
      </c>
      <c r="P26" s="29"/>
    </row>
    <row r="27" spans="1:16">
      <c r="A27" s="16" t="s">
        <v>51</v>
      </c>
      <c r="F27" s="49">
        <v>8</v>
      </c>
      <c r="G27" s="52">
        <v>1</v>
      </c>
      <c r="H27" s="52">
        <v>2</v>
      </c>
      <c r="I27" s="52">
        <v>0</v>
      </c>
      <c r="J27" s="52">
        <v>1</v>
      </c>
      <c r="K27" s="46">
        <v>1</v>
      </c>
      <c r="L27" s="93">
        <v>56</v>
      </c>
      <c r="M27" s="90">
        <v>0</v>
      </c>
      <c r="N27" s="90">
        <v>11</v>
      </c>
      <c r="O27" s="61">
        <f t="shared" si="1"/>
        <v>80</v>
      </c>
      <c r="P27" s="29"/>
    </row>
    <row r="28" spans="1:16">
      <c r="A28" s="16" t="s">
        <v>52</v>
      </c>
      <c r="F28" s="49">
        <v>0</v>
      </c>
      <c r="G28" s="52">
        <v>4</v>
      </c>
      <c r="H28" s="52">
        <v>2</v>
      </c>
      <c r="I28" s="52">
        <v>0</v>
      </c>
      <c r="J28" s="52">
        <v>5</v>
      </c>
      <c r="K28" s="52">
        <v>0</v>
      </c>
      <c r="L28" s="93">
        <v>35</v>
      </c>
      <c r="M28" s="93">
        <v>1</v>
      </c>
      <c r="N28" s="93">
        <v>7</v>
      </c>
      <c r="O28" s="61">
        <f t="shared" si="1"/>
        <v>54</v>
      </c>
      <c r="P28" s="29"/>
    </row>
    <row r="29" spans="1:16">
      <c r="A29" s="16" t="s">
        <v>53</v>
      </c>
      <c r="F29" s="49">
        <v>0</v>
      </c>
      <c r="G29" s="52">
        <v>1</v>
      </c>
      <c r="H29" s="52">
        <v>1</v>
      </c>
      <c r="I29" s="52">
        <v>0</v>
      </c>
      <c r="J29" s="52">
        <v>0</v>
      </c>
      <c r="K29" s="52">
        <v>0</v>
      </c>
      <c r="L29" s="93">
        <v>8</v>
      </c>
      <c r="M29" s="93">
        <v>0</v>
      </c>
      <c r="N29" s="93">
        <v>3</v>
      </c>
      <c r="O29" s="61">
        <f t="shared" si="1"/>
        <v>13</v>
      </c>
      <c r="P29" s="29"/>
    </row>
    <row r="30" spans="1:16">
      <c r="A30" s="16" t="s">
        <v>54</v>
      </c>
      <c r="F30" s="49">
        <v>7</v>
      </c>
      <c r="G30" s="52">
        <v>14</v>
      </c>
      <c r="H30" s="52">
        <v>6</v>
      </c>
      <c r="I30" s="52">
        <v>0</v>
      </c>
      <c r="J30" s="52">
        <v>12</v>
      </c>
      <c r="K30" s="52">
        <v>1</v>
      </c>
      <c r="L30" s="93">
        <v>152</v>
      </c>
      <c r="M30" s="93">
        <v>2</v>
      </c>
      <c r="N30" s="93">
        <v>52</v>
      </c>
      <c r="O30" s="61">
        <f t="shared" si="1"/>
        <v>246</v>
      </c>
      <c r="P30" s="29"/>
    </row>
    <row r="31" spans="1:16">
      <c r="A31" s="12"/>
      <c r="F31" s="50"/>
      <c r="G31" s="50"/>
      <c r="H31" s="50"/>
      <c r="I31" s="50"/>
      <c r="J31" s="50"/>
      <c r="K31" s="29"/>
      <c r="L31" s="91"/>
      <c r="M31" s="105"/>
      <c r="N31" s="105"/>
      <c r="O31" s="29"/>
      <c r="P31" s="29"/>
    </row>
    <row r="32" spans="1:16">
      <c r="A32" s="19" t="s">
        <v>61</v>
      </c>
      <c r="F32" s="60">
        <f>SUM(F20:F30)</f>
        <v>286</v>
      </c>
      <c r="G32" s="60">
        <f t="shared" ref="G32:O32" si="2">SUM(G20:G30)</f>
        <v>111</v>
      </c>
      <c r="H32" s="60">
        <f>SUM(H20:H30)</f>
        <v>140</v>
      </c>
      <c r="I32" s="60">
        <f>SUM(I20:I31)</f>
        <v>1</v>
      </c>
      <c r="J32" s="60">
        <f t="shared" si="2"/>
        <v>98</v>
      </c>
      <c r="K32" s="60">
        <f t="shared" si="2"/>
        <v>11</v>
      </c>
      <c r="L32" s="60">
        <f t="shared" si="2"/>
        <v>2018</v>
      </c>
      <c r="M32" s="60">
        <f t="shared" si="2"/>
        <v>36</v>
      </c>
      <c r="N32" s="60">
        <f t="shared" si="2"/>
        <v>271</v>
      </c>
      <c r="O32" s="60">
        <f t="shared" si="2"/>
        <v>2972</v>
      </c>
      <c r="P32" s="29"/>
    </row>
    <row r="33" spans="1:16">
      <c r="A33" s="10"/>
      <c r="F33" s="50"/>
      <c r="G33" s="50"/>
      <c r="H33" s="50"/>
      <c r="I33" s="50"/>
      <c r="J33" s="50"/>
      <c r="K33" s="29"/>
      <c r="L33" s="91"/>
      <c r="M33" s="29"/>
      <c r="N33" s="29"/>
      <c r="O33" s="29"/>
      <c r="P33" s="29"/>
    </row>
    <row r="34" spans="1:16">
      <c r="A34" s="19" t="s">
        <v>75</v>
      </c>
      <c r="F34" s="86">
        <f t="shared" ref="F34:O34" si="3">F16+F32</f>
        <v>567</v>
      </c>
      <c r="G34" s="86">
        <f t="shared" si="3"/>
        <v>1400</v>
      </c>
      <c r="H34" s="86">
        <f t="shared" si="3"/>
        <v>579</v>
      </c>
      <c r="I34" s="86">
        <f t="shared" si="3"/>
        <v>5</v>
      </c>
      <c r="J34" s="86">
        <f t="shared" si="3"/>
        <v>809</v>
      </c>
      <c r="K34" s="86">
        <f t="shared" si="3"/>
        <v>42</v>
      </c>
      <c r="L34" s="86">
        <f t="shared" si="3"/>
        <v>11532</v>
      </c>
      <c r="M34" s="86">
        <f t="shared" si="3"/>
        <v>414</v>
      </c>
      <c r="N34" s="86">
        <f t="shared" si="3"/>
        <v>1265</v>
      </c>
      <c r="O34" s="86">
        <f t="shared" si="3"/>
        <v>16613</v>
      </c>
      <c r="P34" s="29"/>
    </row>
    <row r="35" spans="1:16">
      <c r="A35" s="19"/>
      <c r="F35" s="50"/>
      <c r="G35" s="50"/>
      <c r="H35" s="50"/>
      <c r="I35" s="50"/>
      <c r="J35" s="50"/>
      <c r="K35" s="29"/>
      <c r="L35" s="91"/>
      <c r="M35" s="29"/>
      <c r="N35" s="29"/>
      <c r="O35" s="29"/>
      <c r="P35" s="29"/>
    </row>
    <row r="36" spans="1:16">
      <c r="A36" s="10"/>
      <c r="F36" s="50"/>
      <c r="G36" s="50"/>
      <c r="H36" s="50"/>
      <c r="I36" s="50"/>
      <c r="J36" s="50"/>
      <c r="K36" s="29"/>
      <c r="L36" s="91"/>
      <c r="M36" s="29"/>
      <c r="N36" s="29"/>
      <c r="O36" s="29"/>
      <c r="P36" s="29"/>
    </row>
    <row r="37" spans="1:16">
      <c r="A37" s="18" t="s">
        <v>62</v>
      </c>
      <c r="F37" s="50"/>
      <c r="G37" s="50"/>
      <c r="H37" s="50"/>
      <c r="I37" s="50"/>
      <c r="J37" s="50"/>
      <c r="K37" s="29"/>
      <c r="L37" s="91"/>
      <c r="M37" s="29"/>
      <c r="N37" s="29"/>
      <c r="O37" s="29"/>
      <c r="P37" s="29"/>
    </row>
    <row r="38" spans="1:16">
      <c r="A38" s="11" t="s">
        <v>77</v>
      </c>
      <c r="F38" s="52">
        <v>3</v>
      </c>
      <c r="G38" s="52">
        <v>16</v>
      </c>
      <c r="H38" s="52">
        <v>4</v>
      </c>
      <c r="I38" s="52">
        <v>0</v>
      </c>
      <c r="J38" s="52">
        <v>3</v>
      </c>
      <c r="K38" s="52">
        <v>1</v>
      </c>
      <c r="L38" s="93">
        <v>122</v>
      </c>
      <c r="M38" s="90">
        <v>4</v>
      </c>
      <c r="N38" s="90">
        <v>17</v>
      </c>
      <c r="O38" s="61">
        <f>SUM(F38:N38)</f>
        <v>170</v>
      </c>
      <c r="P38" s="29"/>
    </row>
    <row r="39" spans="1:16">
      <c r="A39" s="11" t="s">
        <v>78</v>
      </c>
      <c r="F39" s="52">
        <v>0</v>
      </c>
      <c r="G39" s="52">
        <v>4</v>
      </c>
      <c r="H39" s="52">
        <v>0</v>
      </c>
      <c r="I39" s="52">
        <v>0</v>
      </c>
      <c r="J39" s="52">
        <v>9</v>
      </c>
      <c r="K39" s="52">
        <v>1</v>
      </c>
      <c r="L39" s="93">
        <v>18</v>
      </c>
      <c r="M39" s="90">
        <v>0</v>
      </c>
      <c r="N39" s="90">
        <v>16</v>
      </c>
      <c r="O39" s="61">
        <f>SUM(F39:N39)</f>
        <v>48</v>
      </c>
      <c r="P39" s="29"/>
    </row>
    <row r="40" spans="1:16">
      <c r="A40" s="10"/>
      <c r="F40" s="50"/>
      <c r="G40" s="50"/>
      <c r="H40" s="50"/>
      <c r="I40" s="50"/>
      <c r="J40" s="50"/>
      <c r="K40" s="29"/>
      <c r="L40" s="91"/>
      <c r="M40" s="29"/>
      <c r="N40" s="29"/>
      <c r="O40" s="29"/>
      <c r="P40" s="29"/>
    </row>
    <row r="41" spans="1:16">
      <c r="A41" s="1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29"/>
    </row>
    <row r="42" spans="1:16">
      <c r="A42" s="19" t="s">
        <v>76</v>
      </c>
      <c r="F42" s="86">
        <f t="shared" ref="F42:O42" si="4">+F34+F38+F39</f>
        <v>570</v>
      </c>
      <c r="G42" s="86">
        <f t="shared" si="4"/>
        <v>1420</v>
      </c>
      <c r="H42" s="86">
        <f t="shared" si="4"/>
        <v>583</v>
      </c>
      <c r="I42" s="86">
        <f t="shared" si="4"/>
        <v>5</v>
      </c>
      <c r="J42" s="86">
        <f t="shared" si="4"/>
        <v>821</v>
      </c>
      <c r="K42" s="86">
        <f t="shared" si="4"/>
        <v>44</v>
      </c>
      <c r="L42" s="86">
        <f t="shared" si="4"/>
        <v>11672</v>
      </c>
      <c r="M42" s="86">
        <f t="shared" si="4"/>
        <v>418</v>
      </c>
      <c r="N42" s="86">
        <f t="shared" si="4"/>
        <v>1298</v>
      </c>
      <c r="O42" s="86">
        <f t="shared" si="4"/>
        <v>16831</v>
      </c>
      <c r="P42" s="29"/>
    </row>
    <row r="43" spans="1:16">
      <c r="A43" s="10"/>
      <c r="F43" s="50"/>
      <c r="G43" s="50"/>
      <c r="H43" s="50"/>
      <c r="I43" s="50"/>
      <c r="J43" s="50"/>
      <c r="K43" s="29"/>
      <c r="L43" s="91"/>
      <c r="M43" s="29"/>
      <c r="N43" s="29"/>
      <c r="O43" s="29"/>
      <c r="P43" s="29"/>
    </row>
    <row r="44" spans="1:16">
      <c r="A44" s="110" t="s">
        <v>110</v>
      </c>
      <c r="G44" s="29"/>
      <c r="H44" s="29"/>
      <c r="I44" s="29"/>
    </row>
    <row r="45" spans="1:16">
      <c r="A45" s="110" t="s">
        <v>74</v>
      </c>
    </row>
    <row r="47" spans="1:16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35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1"/>
      <c r="I9" s="80" t="s">
        <v>12</v>
      </c>
    </row>
    <row r="10" spans="1:14">
      <c r="A10" s="18" t="s">
        <v>116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4">
      <c r="A11" s="11" t="s">
        <v>63</v>
      </c>
      <c r="F11" s="90">
        <v>84155</v>
      </c>
      <c r="G11" s="90">
        <v>100807</v>
      </c>
      <c r="H11" s="29"/>
      <c r="I11" s="91">
        <f>SUM(F11:G11)</f>
        <v>184962</v>
      </c>
      <c r="J11" s="29"/>
    </row>
    <row r="12" spans="1:14">
      <c r="A12" s="11" t="s">
        <v>64</v>
      </c>
      <c r="B12" s="28"/>
      <c r="C12" s="28"/>
      <c r="D12" s="28"/>
      <c r="E12" s="15"/>
      <c r="F12" s="49">
        <v>3554</v>
      </c>
      <c r="G12" s="52">
        <v>4349</v>
      </c>
      <c r="H12" s="50"/>
      <c r="I12" s="91">
        <f>SUM(F12:G12)</f>
        <v>7903</v>
      </c>
      <c r="J12" s="105"/>
      <c r="K12" s="15"/>
      <c r="L12" s="15"/>
      <c r="M12" s="15"/>
    </row>
    <row r="13" spans="1:14">
      <c r="A13" s="11" t="s">
        <v>66</v>
      </c>
      <c r="B13" s="28"/>
      <c r="C13" s="28"/>
      <c r="D13" s="28"/>
      <c r="E13" s="15"/>
      <c r="F13" s="49">
        <v>577</v>
      </c>
      <c r="G13" s="52">
        <v>526</v>
      </c>
      <c r="H13" s="50"/>
      <c r="I13" s="91">
        <f>SUM(F13:G13)</f>
        <v>1103</v>
      </c>
      <c r="J13" s="105"/>
      <c r="K13" s="15"/>
      <c r="L13" s="15"/>
      <c r="M13" s="15"/>
    </row>
    <row r="14" spans="1:14">
      <c r="A14" s="11" t="s">
        <v>67</v>
      </c>
      <c r="B14" s="28"/>
      <c r="C14" s="28"/>
      <c r="D14" s="28"/>
      <c r="E14" s="15"/>
      <c r="F14" s="49">
        <v>508</v>
      </c>
      <c r="G14" s="52">
        <v>484.5</v>
      </c>
      <c r="H14" s="50"/>
      <c r="I14" s="91">
        <f>SUM(F14:G14)</f>
        <v>992.5</v>
      </c>
      <c r="J14" s="105"/>
      <c r="K14" s="15"/>
      <c r="L14" s="15"/>
      <c r="M14" s="15"/>
    </row>
    <row r="15" spans="1:14">
      <c r="B15" s="15"/>
      <c r="C15" s="15"/>
      <c r="D15" s="15"/>
      <c r="E15" s="15"/>
      <c r="F15" s="107"/>
      <c r="G15" s="58"/>
      <c r="H15" s="58"/>
      <c r="I15" s="56"/>
      <c r="J15" s="105"/>
      <c r="K15" s="15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8">
        <f>SUM(F11:F14)</f>
        <v>88794</v>
      </c>
      <c r="G16" s="108">
        <f>SUM(G11:G14)</f>
        <v>106166.5</v>
      </c>
      <c r="H16" s="58"/>
      <c r="I16" s="108">
        <f>SUM(I11:I14)</f>
        <v>194960.5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7"/>
      <c r="G17" s="58"/>
      <c r="H17" s="58"/>
      <c r="I17" s="56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7"/>
      <c r="G18" s="58"/>
      <c r="H18" s="58"/>
      <c r="I18" s="62"/>
      <c r="J18" s="105"/>
      <c r="K18" s="15"/>
      <c r="L18" s="15"/>
      <c r="M18" s="15"/>
    </row>
    <row r="19" spans="1:13">
      <c r="A19" s="18" t="s">
        <v>68</v>
      </c>
      <c r="B19" s="15"/>
      <c r="C19" s="15"/>
      <c r="D19" s="15"/>
      <c r="E19" s="15"/>
      <c r="F19" s="107"/>
      <c r="G19" s="58"/>
      <c r="H19" s="56"/>
      <c r="I19" s="62"/>
      <c r="J19" s="105"/>
      <c r="K19" s="15"/>
      <c r="L19" s="15"/>
      <c r="M19" s="15"/>
    </row>
    <row r="20" spans="1:13">
      <c r="A20" s="16" t="s">
        <v>56</v>
      </c>
      <c r="B20" s="15"/>
      <c r="C20" s="15"/>
      <c r="D20" s="15"/>
      <c r="E20" s="15"/>
      <c r="F20" s="57">
        <v>2478.5</v>
      </c>
      <c r="G20" s="59">
        <v>3677</v>
      </c>
      <c r="H20" s="56"/>
      <c r="I20" s="91">
        <f t="shared" ref="I20:I30" si="0">SUM(F20:G20)</f>
        <v>6155.5</v>
      </c>
      <c r="J20" s="105"/>
      <c r="K20" s="15"/>
      <c r="L20" s="15"/>
      <c r="M20" s="15"/>
    </row>
    <row r="21" spans="1:13">
      <c r="A21" s="16" t="s">
        <v>57</v>
      </c>
      <c r="B21" s="15"/>
      <c r="C21" s="15"/>
      <c r="D21" s="15"/>
      <c r="E21" s="15"/>
      <c r="F21" s="57">
        <v>1055</v>
      </c>
      <c r="G21" s="59">
        <v>1530.5</v>
      </c>
      <c r="H21" s="56"/>
      <c r="I21" s="91">
        <f t="shared" si="0"/>
        <v>2585.5</v>
      </c>
      <c r="J21" s="105"/>
      <c r="K21" s="15"/>
      <c r="L21" s="15"/>
      <c r="M21" s="15"/>
    </row>
    <row r="22" spans="1:13">
      <c r="A22" s="16" t="s">
        <v>58</v>
      </c>
      <c r="F22" s="59">
        <v>2320</v>
      </c>
      <c r="G22" s="59">
        <v>2611.5</v>
      </c>
      <c r="H22" s="56"/>
      <c r="I22" s="91">
        <f t="shared" si="0"/>
        <v>4931.5</v>
      </c>
      <c r="J22" s="29"/>
    </row>
    <row r="23" spans="1:13">
      <c r="A23" s="16" t="s">
        <v>59</v>
      </c>
      <c r="F23" s="48">
        <v>362</v>
      </c>
      <c r="G23" s="48">
        <v>542.5</v>
      </c>
      <c r="H23" s="56"/>
      <c r="I23" s="91">
        <f t="shared" si="0"/>
        <v>904.5</v>
      </c>
      <c r="J23" s="29"/>
    </row>
    <row r="24" spans="1:13">
      <c r="A24" s="16" t="s">
        <v>103</v>
      </c>
      <c r="F24" s="59">
        <v>4089</v>
      </c>
      <c r="G24" s="48">
        <v>8173</v>
      </c>
      <c r="H24" s="56"/>
      <c r="I24" s="91">
        <f t="shared" si="0"/>
        <v>12262</v>
      </c>
      <c r="J24" s="29"/>
    </row>
    <row r="25" spans="1:13">
      <c r="A25" s="16" t="s">
        <v>60</v>
      </c>
      <c r="B25" s="15"/>
      <c r="C25" s="15"/>
      <c r="D25" s="15"/>
      <c r="E25" s="15"/>
      <c r="F25" s="48">
        <v>11</v>
      </c>
      <c r="G25" s="59">
        <v>8</v>
      </c>
      <c r="H25" s="56"/>
      <c r="I25" s="91">
        <f t="shared" si="0"/>
        <v>19</v>
      </c>
      <c r="J25" s="28"/>
      <c r="K25" s="15"/>
      <c r="L25" s="15"/>
      <c r="M25" s="15"/>
    </row>
    <row r="26" spans="1:13">
      <c r="A26" s="16" t="s">
        <v>55</v>
      </c>
      <c r="F26" s="59">
        <v>0</v>
      </c>
      <c r="G26" s="48">
        <v>0</v>
      </c>
      <c r="H26" s="56"/>
      <c r="I26" s="91">
        <f t="shared" si="0"/>
        <v>0</v>
      </c>
      <c r="J26" s="29"/>
    </row>
    <row r="27" spans="1:13">
      <c r="A27" s="16" t="s">
        <v>51</v>
      </c>
      <c r="F27" s="57">
        <v>287</v>
      </c>
      <c r="G27" s="59">
        <v>649</v>
      </c>
      <c r="H27" s="58"/>
      <c r="I27" s="91">
        <f t="shared" si="0"/>
        <v>936</v>
      </c>
      <c r="J27" s="28"/>
    </row>
    <row r="28" spans="1:13">
      <c r="A28" s="16" t="s">
        <v>52</v>
      </c>
      <c r="F28" s="57">
        <v>126</v>
      </c>
      <c r="G28" s="59">
        <v>130</v>
      </c>
      <c r="H28" s="58"/>
      <c r="I28" s="91">
        <f t="shared" si="0"/>
        <v>256</v>
      </c>
      <c r="J28" s="28"/>
    </row>
    <row r="29" spans="1:13">
      <c r="A29" s="16" t="s">
        <v>53</v>
      </c>
      <c r="F29" s="57">
        <v>85</v>
      </c>
      <c r="G29" s="59">
        <v>58</v>
      </c>
      <c r="H29" s="58"/>
      <c r="I29" s="91">
        <f t="shared" si="0"/>
        <v>143</v>
      </c>
      <c r="J29" s="28"/>
    </row>
    <row r="30" spans="1:13">
      <c r="A30" s="16" t="s">
        <v>54</v>
      </c>
      <c r="F30" s="57">
        <v>445</v>
      </c>
      <c r="G30" s="59">
        <v>501</v>
      </c>
      <c r="H30" s="58"/>
      <c r="I30" s="91">
        <f t="shared" si="0"/>
        <v>946</v>
      </c>
      <c r="J30" s="28"/>
    </row>
    <row r="31" spans="1:13">
      <c r="A31" s="12"/>
      <c r="F31" s="107"/>
      <c r="G31" s="58"/>
      <c r="H31" s="56"/>
      <c r="I31" s="62"/>
      <c r="J31" s="28"/>
    </row>
    <row r="32" spans="1:13">
      <c r="A32" s="19" t="s">
        <v>61</v>
      </c>
      <c r="F32" s="109">
        <f>SUM(F20:F30)</f>
        <v>11258.5</v>
      </c>
      <c r="G32" s="109">
        <f>SUM(G20:G30)</f>
        <v>17880.5</v>
      </c>
      <c r="H32" s="56"/>
      <c r="I32" s="109">
        <f>SUM(I20:I30)</f>
        <v>29139</v>
      </c>
      <c r="J32" s="29"/>
    </row>
    <row r="33" spans="1:13">
      <c r="A33" s="10"/>
      <c r="F33" s="62"/>
      <c r="G33" s="62"/>
      <c r="H33" s="56"/>
      <c r="I33" s="62"/>
      <c r="J33" s="29"/>
    </row>
    <row r="34" spans="1:13">
      <c r="A34" s="19" t="s">
        <v>75</v>
      </c>
      <c r="F34" s="86">
        <f>F16+F32</f>
        <v>100052.5</v>
      </c>
      <c r="G34" s="86">
        <f>G16+G32</f>
        <v>124047</v>
      </c>
      <c r="H34" s="56"/>
      <c r="I34" s="86">
        <f>I16+I32</f>
        <v>224099.5</v>
      </c>
      <c r="J34" s="29"/>
    </row>
    <row r="35" spans="1:13">
      <c r="A35" s="19"/>
      <c r="F35" s="62"/>
      <c r="G35" s="62"/>
      <c r="H35" s="56"/>
      <c r="I35" s="62"/>
      <c r="J35" s="29"/>
    </row>
    <row r="36" spans="1:13">
      <c r="A36" s="10"/>
      <c r="F36" s="62"/>
      <c r="G36" s="62"/>
      <c r="H36" s="56"/>
      <c r="I36" s="62"/>
      <c r="J36" s="29"/>
    </row>
    <row r="37" spans="1:13">
      <c r="A37" s="18" t="s">
        <v>62</v>
      </c>
      <c r="F37" s="62"/>
      <c r="G37" s="62"/>
      <c r="H37" s="56"/>
      <c r="I37" s="62"/>
      <c r="J37" s="29"/>
    </row>
    <row r="38" spans="1:13">
      <c r="A38" s="11" t="s">
        <v>77</v>
      </c>
      <c r="F38" s="90">
        <v>0</v>
      </c>
      <c r="G38" s="90">
        <v>0</v>
      </c>
      <c r="H38" s="29"/>
      <c r="I38" s="91">
        <f>SUM(F38:G38)</f>
        <v>0</v>
      </c>
      <c r="J38" s="29"/>
    </row>
    <row r="39" spans="1:13">
      <c r="A39" s="11" t="s">
        <v>78</v>
      </c>
      <c r="F39" s="48">
        <v>0</v>
      </c>
      <c r="G39" s="48">
        <v>0</v>
      </c>
      <c r="H39" s="56"/>
      <c r="I39" s="91">
        <f>SUM(F39:G39)</f>
        <v>0</v>
      </c>
      <c r="J39" s="29"/>
    </row>
    <row r="40" spans="1:13">
      <c r="A40" s="10"/>
      <c r="F40" s="56"/>
      <c r="G40" s="56"/>
      <c r="H40" s="56"/>
      <c r="I40" s="62"/>
      <c r="J40" s="29"/>
    </row>
    <row r="41" spans="1:13">
      <c r="A41" s="10"/>
      <c r="F41" s="62"/>
      <c r="G41" s="62"/>
      <c r="H41" s="56"/>
      <c r="I41" s="62"/>
      <c r="J41" s="29"/>
    </row>
    <row r="42" spans="1:13">
      <c r="A42" s="19" t="s">
        <v>76</v>
      </c>
      <c r="F42" s="86">
        <f>+F34+F38+F39</f>
        <v>100052.5</v>
      </c>
      <c r="G42" s="86">
        <f>+G34+G38+G39</f>
        <v>124047</v>
      </c>
      <c r="H42" s="56"/>
      <c r="I42" s="86">
        <f>+I34+I38+I39</f>
        <v>224099.5</v>
      </c>
      <c r="J42" s="29"/>
    </row>
    <row r="43" spans="1:13">
      <c r="A43" s="8"/>
      <c r="F43" s="62"/>
      <c r="G43" s="62"/>
      <c r="H43" s="56"/>
      <c r="I43" s="62"/>
      <c r="J43" s="29"/>
    </row>
    <row r="44" spans="1:13">
      <c r="A44" s="110" t="s">
        <v>110</v>
      </c>
    </row>
    <row r="45" spans="1:13">
      <c r="A45" s="110" t="s">
        <v>74</v>
      </c>
    </row>
    <row r="46" spans="1:13">
      <c r="A46" s="26"/>
    </row>
    <row r="47" spans="1:13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4">
      <c r="A3" s="15"/>
    </row>
    <row r="4" spans="1:14">
      <c r="A4" s="30" t="s">
        <v>132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114</v>
      </c>
      <c r="I9" s="80" t="s">
        <v>39</v>
      </c>
      <c r="J9" s="82"/>
      <c r="K9" s="85" t="s">
        <v>12</v>
      </c>
    </row>
    <row r="10" spans="1:14">
      <c r="A10" s="18" t="s">
        <v>116</v>
      </c>
      <c r="B10" s="15"/>
      <c r="C10" s="15"/>
      <c r="D10" s="15"/>
      <c r="E10" s="15"/>
      <c r="F10" s="15"/>
      <c r="I10" s="15"/>
      <c r="J10" s="15"/>
      <c r="K10" s="71"/>
      <c r="L10" s="15"/>
      <c r="M10" s="15"/>
    </row>
    <row r="11" spans="1:14">
      <c r="A11" s="11" t="s">
        <v>63</v>
      </c>
      <c r="F11" s="90">
        <v>95914</v>
      </c>
      <c r="G11" s="90">
        <v>79493</v>
      </c>
      <c r="H11" s="90">
        <v>2830</v>
      </c>
      <c r="I11" s="90">
        <v>6725</v>
      </c>
      <c r="J11" s="29"/>
      <c r="K11" s="91">
        <f>SUM(F11:I11)</f>
        <v>184962</v>
      </c>
      <c r="L11" s="29"/>
    </row>
    <row r="12" spans="1:14">
      <c r="A12" s="11" t="s">
        <v>64</v>
      </c>
      <c r="B12" s="15"/>
      <c r="C12" s="15"/>
      <c r="D12" s="15"/>
      <c r="E12" s="15"/>
      <c r="F12" s="49">
        <v>6586</v>
      </c>
      <c r="G12" s="52">
        <v>1098</v>
      </c>
      <c r="H12" s="52">
        <v>51</v>
      </c>
      <c r="I12" s="46">
        <v>168</v>
      </c>
      <c r="J12" s="105"/>
      <c r="K12" s="91">
        <f>SUM(F12:I12)</f>
        <v>7903</v>
      </c>
      <c r="L12" s="28"/>
      <c r="M12" s="15"/>
    </row>
    <row r="13" spans="1:14">
      <c r="A13" s="11" t="s">
        <v>66</v>
      </c>
      <c r="B13" s="15"/>
      <c r="C13" s="15"/>
      <c r="D13" s="15"/>
      <c r="E13" s="15"/>
      <c r="F13" s="49">
        <v>178</v>
      </c>
      <c r="G13" s="52">
        <v>137</v>
      </c>
      <c r="H13" s="52">
        <v>788</v>
      </c>
      <c r="I13" s="46">
        <v>0</v>
      </c>
      <c r="J13" s="105"/>
      <c r="K13" s="91">
        <f>SUM(F13:I13)</f>
        <v>1103</v>
      </c>
      <c r="L13" s="28"/>
      <c r="M13" s="15"/>
    </row>
    <row r="14" spans="1:14">
      <c r="A14" s="11" t="s">
        <v>67</v>
      </c>
      <c r="B14" s="15"/>
      <c r="C14" s="15"/>
      <c r="D14" s="15"/>
      <c r="E14" s="15"/>
      <c r="F14" s="49">
        <v>896.5</v>
      </c>
      <c r="G14" s="52">
        <v>44</v>
      </c>
      <c r="H14" s="52">
        <v>52</v>
      </c>
      <c r="I14" s="46">
        <v>0</v>
      </c>
      <c r="J14" s="106"/>
      <c r="K14" s="91">
        <f>SUM(F14:I14)</f>
        <v>992.5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103574.5</v>
      </c>
      <c r="G16" s="104">
        <f>SUM(G11:G14)</f>
        <v>80772</v>
      </c>
      <c r="H16" s="104">
        <f>SUM(H11:H14)</f>
        <v>3721</v>
      </c>
      <c r="I16" s="104">
        <f>SUM(I11:I14)</f>
        <v>6893</v>
      </c>
      <c r="J16" s="105"/>
      <c r="K16" s="104">
        <f>SUM(K11:K14)</f>
        <v>194960.5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68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56</v>
      </c>
      <c r="B20" s="15"/>
      <c r="C20" s="15"/>
      <c r="D20" s="15"/>
      <c r="E20" s="15"/>
      <c r="F20" s="49">
        <v>2956.5</v>
      </c>
      <c r="G20" s="52">
        <v>2066</v>
      </c>
      <c r="H20" s="52">
        <v>827</v>
      </c>
      <c r="I20" s="46">
        <v>306</v>
      </c>
      <c r="J20" s="105"/>
      <c r="K20" s="91">
        <f t="shared" ref="K20:K30" si="0">SUM(F20:I20)</f>
        <v>6155.5</v>
      </c>
      <c r="L20" s="28"/>
      <c r="M20" s="15"/>
    </row>
    <row r="21" spans="1:13">
      <c r="A21" s="16" t="s">
        <v>57</v>
      </c>
      <c r="B21" s="15"/>
      <c r="C21" s="15"/>
      <c r="D21" s="15"/>
      <c r="E21" s="15"/>
      <c r="F21" s="49">
        <v>1765.5</v>
      </c>
      <c r="G21" s="52">
        <v>551</v>
      </c>
      <c r="H21" s="52">
        <v>71</v>
      </c>
      <c r="I21" s="46">
        <v>198</v>
      </c>
      <c r="J21" s="105"/>
      <c r="K21" s="91">
        <f t="shared" si="0"/>
        <v>2585.5</v>
      </c>
      <c r="L21" s="28"/>
      <c r="M21" s="15"/>
    </row>
    <row r="22" spans="1:13">
      <c r="A22" s="16" t="s">
        <v>58</v>
      </c>
      <c r="F22" s="52">
        <v>1369</v>
      </c>
      <c r="G22" s="52">
        <v>2311</v>
      </c>
      <c r="H22" s="52">
        <v>1208.5</v>
      </c>
      <c r="I22" s="52">
        <v>43</v>
      </c>
      <c r="J22" s="29"/>
      <c r="K22" s="91">
        <f t="shared" si="0"/>
        <v>4931.5</v>
      </c>
      <c r="L22" s="29"/>
    </row>
    <row r="23" spans="1:13">
      <c r="A23" s="16" t="s">
        <v>59</v>
      </c>
      <c r="F23" s="46">
        <v>599.5</v>
      </c>
      <c r="G23" s="46">
        <v>262</v>
      </c>
      <c r="H23" s="46">
        <v>42</v>
      </c>
      <c r="I23" s="46">
        <v>1</v>
      </c>
      <c r="J23" s="29"/>
      <c r="K23" s="91">
        <f t="shared" si="0"/>
        <v>904.5</v>
      </c>
      <c r="L23" s="29"/>
    </row>
    <row r="24" spans="1:13">
      <c r="A24" s="16" t="s">
        <v>103</v>
      </c>
      <c r="F24" s="52">
        <v>4465</v>
      </c>
      <c r="G24" s="52">
        <v>5339</v>
      </c>
      <c r="H24" s="52">
        <v>599</v>
      </c>
      <c r="I24" s="52">
        <v>1859</v>
      </c>
      <c r="J24" s="29"/>
      <c r="K24" s="91">
        <f t="shared" si="0"/>
        <v>12262</v>
      </c>
      <c r="L24" s="29"/>
    </row>
    <row r="25" spans="1:13">
      <c r="A25" s="16" t="s">
        <v>60</v>
      </c>
      <c r="B25" s="15"/>
      <c r="C25" s="15"/>
      <c r="D25" s="15"/>
      <c r="E25" s="15"/>
      <c r="F25" s="46">
        <v>11</v>
      </c>
      <c r="G25" s="46">
        <v>0</v>
      </c>
      <c r="H25" s="46">
        <v>8</v>
      </c>
      <c r="I25" s="46">
        <v>0</v>
      </c>
      <c r="J25" s="28"/>
      <c r="K25" s="91">
        <f t="shared" si="0"/>
        <v>19</v>
      </c>
      <c r="L25" s="28"/>
      <c r="M25" s="15"/>
    </row>
    <row r="26" spans="1:13">
      <c r="A26" s="16" t="s">
        <v>55</v>
      </c>
      <c r="F26" s="52">
        <v>0</v>
      </c>
      <c r="G26" s="52">
        <v>0</v>
      </c>
      <c r="H26" s="52">
        <v>0</v>
      </c>
      <c r="I26" s="52">
        <v>0</v>
      </c>
      <c r="J26" s="29"/>
      <c r="K26" s="91">
        <f t="shared" si="0"/>
        <v>0</v>
      </c>
      <c r="L26" s="29"/>
    </row>
    <row r="27" spans="1:13">
      <c r="A27" s="16" t="s">
        <v>51</v>
      </c>
      <c r="F27" s="49">
        <v>656</v>
      </c>
      <c r="G27" s="52">
        <v>181</v>
      </c>
      <c r="H27" s="52">
        <v>99</v>
      </c>
      <c r="I27" s="52">
        <v>0</v>
      </c>
      <c r="J27" s="28"/>
      <c r="K27" s="91">
        <f t="shared" si="0"/>
        <v>936</v>
      </c>
      <c r="L27" s="29"/>
    </row>
    <row r="28" spans="1:13">
      <c r="A28" s="16" t="s">
        <v>52</v>
      </c>
      <c r="F28" s="49">
        <v>173</v>
      </c>
      <c r="G28" s="52">
        <v>83</v>
      </c>
      <c r="H28" s="52">
        <v>0</v>
      </c>
      <c r="I28" s="52">
        <v>0</v>
      </c>
      <c r="J28" s="28"/>
      <c r="K28" s="91">
        <f t="shared" si="0"/>
        <v>256</v>
      </c>
      <c r="L28" s="29"/>
    </row>
    <row r="29" spans="1:13">
      <c r="A29" s="16" t="s">
        <v>53</v>
      </c>
      <c r="F29" s="49">
        <v>123</v>
      </c>
      <c r="G29" s="52">
        <v>20</v>
      </c>
      <c r="H29" s="52">
        <v>0</v>
      </c>
      <c r="I29" s="52">
        <v>0</v>
      </c>
      <c r="J29" s="28"/>
      <c r="K29" s="91">
        <f t="shared" si="0"/>
        <v>143</v>
      </c>
      <c r="L29" s="28"/>
    </row>
    <row r="30" spans="1:13">
      <c r="A30" s="16" t="s">
        <v>54</v>
      </c>
      <c r="F30" s="49">
        <v>850</v>
      </c>
      <c r="G30" s="52">
        <v>81</v>
      </c>
      <c r="H30" s="52">
        <v>15</v>
      </c>
      <c r="I30" s="52">
        <v>0</v>
      </c>
      <c r="J30" s="28"/>
      <c r="K30" s="91">
        <f t="shared" si="0"/>
        <v>946</v>
      </c>
      <c r="L30" s="29"/>
    </row>
    <row r="31" spans="1:13">
      <c r="A31" s="12"/>
      <c r="F31" s="101"/>
      <c r="G31" s="50"/>
      <c r="H31" s="50"/>
      <c r="I31" s="50"/>
      <c r="J31" s="29"/>
      <c r="K31" s="61"/>
      <c r="L31" s="28"/>
    </row>
    <row r="32" spans="1:13">
      <c r="A32" s="19" t="s">
        <v>61</v>
      </c>
      <c r="F32" s="86">
        <f>SUM(F20:F30)</f>
        <v>12968.5</v>
      </c>
      <c r="G32" s="86">
        <f>SUM(G20:G30)</f>
        <v>10894</v>
      </c>
      <c r="H32" s="86">
        <f>SUM(H20:H30)</f>
        <v>2869.5</v>
      </c>
      <c r="I32" s="86">
        <f>SUM(I20:I30)</f>
        <v>2407</v>
      </c>
      <c r="J32" s="29"/>
      <c r="K32" s="86">
        <f>SUM(K20:K30)</f>
        <v>29139</v>
      </c>
      <c r="L32" s="29"/>
    </row>
    <row r="33" spans="1:13">
      <c r="A33" s="10"/>
      <c r="F33" s="60"/>
      <c r="G33" s="60"/>
      <c r="H33" s="60"/>
      <c r="I33" s="60"/>
      <c r="J33" s="29"/>
      <c r="K33" s="61"/>
      <c r="L33" s="29"/>
    </row>
    <row r="34" spans="1:13">
      <c r="A34" s="19" t="s">
        <v>75</v>
      </c>
      <c r="F34" s="86">
        <f>F16+F32</f>
        <v>116543</v>
      </c>
      <c r="G34" s="86">
        <f>G16+G32</f>
        <v>91666</v>
      </c>
      <c r="H34" s="86">
        <f>H16+H32</f>
        <v>6590.5</v>
      </c>
      <c r="I34" s="86">
        <f>I16+I32</f>
        <v>9300</v>
      </c>
      <c r="J34" s="29"/>
      <c r="K34" s="86">
        <f>K16+K32</f>
        <v>224099.5</v>
      </c>
      <c r="L34" s="29"/>
    </row>
    <row r="35" spans="1:13">
      <c r="A35" s="19"/>
      <c r="F35" s="60"/>
      <c r="G35" s="60"/>
      <c r="H35" s="60"/>
      <c r="I35" s="60"/>
      <c r="J35" s="29"/>
      <c r="K35" s="61"/>
      <c r="L35" s="29"/>
    </row>
    <row r="36" spans="1:13">
      <c r="A36" s="10"/>
      <c r="F36" s="60"/>
      <c r="G36" s="60"/>
      <c r="H36" s="60"/>
      <c r="I36" s="60"/>
      <c r="J36" s="29"/>
      <c r="K36" s="61"/>
      <c r="L36" s="29"/>
    </row>
    <row r="37" spans="1:13">
      <c r="A37" s="18" t="s">
        <v>62</v>
      </c>
      <c r="F37" s="62"/>
      <c r="G37" s="62"/>
      <c r="H37" s="56"/>
      <c r="I37" s="62"/>
      <c r="J37" s="29"/>
      <c r="K37" s="61"/>
      <c r="L37" s="29"/>
    </row>
    <row r="38" spans="1:13">
      <c r="A38" s="11" t="s">
        <v>77</v>
      </c>
      <c r="F38" s="90">
        <v>0</v>
      </c>
      <c r="G38" s="90">
        <v>0</v>
      </c>
      <c r="H38" s="90">
        <v>0</v>
      </c>
      <c r="I38" s="90">
        <v>0</v>
      </c>
      <c r="J38" s="29"/>
      <c r="K38" s="91">
        <f>SUM(F38:I38)</f>
        <v>0</v>
      </c>
      <c r="L38" s="29"/>
    </row>
    <row r="39" spans="1:13">
      <c r="A39" s="11" t="s">
        <v>78</v>
      </c>
      <c r="F39" s="48">
        <v>0</v>
      </c>
      <c r="G39" s="48">
        <v>0</v>
      </c>
      <c r="H39" s="48">
        <v>0</v>
      </c>
      <c r="I39" s="48">
        <v>0</v>
      </c>
      <c r="J39" s="29"/>
      <c r="K39" s="91">
        <f>SUM(F39:I39)</f>
        <v>0</v>
      </c>
      <c r="L39" s="29"/>
    </row>
    <row r="40" spans="1:13">
      <c r="A40" s="10"/>
      <c r="F40" s="56"/>
      <c r="G40" s="56"/>
      <c r="H40" s="56"/>
      <c r="I40" s="56"/>
      <c r="J40" s="29"/>
      <c r="K40" s="61"/>
      <c r="L40" s="29"/>
    </row>
    <row r="41" spans="1:13">
      <c r="A41" s="10"/>
      <c r="F41" s="62"/>
      <c r="G41" s="62"/>
      <c r="H41" s="56"/>
      <c r="I41" s="62"/>
      <c r="J41" s="29"/>
      <c r="K41" s="61"/>
      <c r="L41" s="29"/>
    </row>
    <row r="42" spans="1:13">
      <c r="A42" s="19" t="s">
        <v>76</v>
      </c>
      <c r="F42" s="86">
        <f>+F34+F38+F39</f>
        <v>116543</v>
      </c>
      <c r="G42" s="86">
        <f>+G34+G38+G39</f>
        <v>91666</v>
      </c>
      <c r="H42" s="86">
        <f>+H34+H38+H39</f>
        <v>6590.5</v>
      </c>
      <c r="I42" s="86">
        <f>+I34+I38+I39</f>
        <v>9300</v>
      </c>
      <c r="J42" s="29"/>
      <c r="K42" s="86">
        <f>+K34+K38+K39</f>
        <v>224099.5</v>
      </c>
      <c r="L42" s="29"/>
    </row>
    <row r="43" spans="1:13">
      <c r="A43" s="8"/>
      <c r="F43" s="60"/>
      <c r="G43" s="60"/>
      <c r="H43" s="60"/>
      <c r="I43" s="60"/>
      <c r="J43" s="29"/>
      <c r="K43" s="61"/>
      <c r="L43" s="29"/>
    </row>
    <row r="44" spans="1:13">
      <c r="A44" s="110" t="s">
        <v>110</v>
      </c>
      <c r="F44" s="29"/>
      <c r="G44" s="29"/>
      <c r="H44" s="29"/>
      <c r="I44" s="29"/>
      <c r="J44" s="29"/>
      <c r="K44" s="29"/>
      <c r="L44" s="29"/>
    </row>
    <row r="45" spans="1:13">
      <c r="A45" s="110" t="s">
        <v>74</v>
      </c>
    </row>
    <row r="47" spans="1:13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42</v>
      </c>
      <c r="G9" s="81" t="s">
        <v>13</v>
      </c>
      <c r="H9" s="80" t="s">
        <v>43</v>
      </c>
      <c r="I9" s="82"/>
      <c r="J9" s="85" t="s">
        <v>12</v>
      </c>
    </row>
    <row r="10" spans="1:14">
      <c r="A10" s="18" t="s">
        <v>116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4">
      <c r="A11" s="11" t="s">
        <v>63</v>
      </c>
      <c r="F11" s="90">
        <v>130666</v>
      </c>
      <c r="G11" s="90">
        <v>46500</v>
      </c>
      <c r="H11" s="90">
        <v>7796</v>
      </c>
      <c r="J11" s="71">
        <f>SUM(F11:H11)</f>
        <v>184962</v>
      </c>
    </row>
    <row r="12" spans="1:14">
      <c r="A12" s="11" t="s">
        <v>64</v>
      </c>
      <c r="B12" s="15"/>
      <c r="C12" s="15"/>
      <c r="D12" s="15"/>
      <c r="E12" s="15"/>
      <c r="F12" s="49">
        <v>7069</v>
      </c>
      <c r="G12" s="52">
        <v>227</v>
      </c>
      <c r="H12" s="46">
        <v>607</v>
      </c>
      <c r="I12" s="20"/>
      <c r="J12" s="71">
        <f>SUM(F12:H12)</f>
        <v>7903</v>
      </c>
      <c r="K12" s="15"/>
      <c r="M12" s="15"/>
    </row>
    <row r="13" spans="1:14">
      <c r="A13" s="11" t="s">
        <v>66</v>
      </c>
      <c r="B13" s="15"/>
      <c r="C13" s="15"/>
      <c r="D13" s="15"/>
      <c r="E13" s="15"/>
      <c r="F13" s="49">
        <v>303</v>
      </c>
      <c r="G13" s="52">
        <v>800</v>
      </c>
      <c r="H13" s="46">
        <v>0</v>
      </c>
      <c r="I13" s="20"/>
      <c r="J13" s="71">
        <f>SUM(F13:H13)</f>
        <v>1103</v>
      </c>
      <c r="K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550</v>
      </c>
      <c r="G14" s="52">
        <v>442.5</v>
      </c>
      <c r="H14" s="46">
        <v>0</v>
      </c>
      <c r="I14" s="20"/>
      <c r="J14" s="71">
        <f>SUM(F14:H14)</f>
        <v>992.5</v>
      </c>
      <c r="K14" s="15"/>
      <c r="M14" s="15"/>
    </row>
    <row r="15" spans="1:14">
      <c r="B15" s="15"/>
      <c r="C15" s="15"/>
      <c r="D15" s="15"/>
      <c r="E15" s="15"/>
      <c r="F15" s="65"/>
      <c r="G15" s="66"/>
      <c r="H15" s="67"/>
      <c r="I15" s="20"/>
      <c r="J15" s="71"/>
      <c r="K15" s="15"/>
      <c r="M15" s="15"/>
    </row>
    <row r="16" spans="1:14">
      <c r="A16" s="19" t="s">
        <v>65</v>
      </c>
      <c r="B16" s="15"/>
      <c r="C16" s="15"/>
      <c r="D16" s="15"/>
      <c r="E16" s="15"/>
      <c r="F16" s="71">
        <f>SUM(F11:F14)</f>
        <v>138588</v>
      </c>
      <c r="G16" s="71">
        <f>SUM(G11:G14)</f>
        <v>47969.5</v>
      </c>
      <c r="H16" s="71">
        <f>SUM(H11:H14)</f>
        <v>8403</v>
      </c>
      <c r="I16" s="20"/>
      <c r="J16" s="71">
        <f>SUM(J11:J14)</f>
        <v>194960.5</v>
      </c>
      <c r="K16" s="15"/>
      <c r="M16" s="15"/>
    </row>
    <row r="17" spans="1:13">
      <c r="A17" s="8"/>
      <c r="B17" s="15"/>
      <c r="C17" s="15"/>
      <c r="D17" s="15"/>
      <c r="E17" s="15"/>
      <c r="F17" s="65"/>
      <c r="G17" s="66"/>
      <c r="H17" s="67"/>
      <c r="I17" s="20"/>
      <c r="J17" s="71"/>
      <c r="K17" s="15"/>
      <c r="M17" s="15"/>
    </row>
    <row r="18" spans="1:13">
      <c r="A18" s="8"/>
      <c r="B18" s="15"/>
      <c r="C18" s="15"/>
      <c r="D18" s="15"/>
      <c r="E18" s="15"/>
      <c r="F18" s="65"/>
      <c r="G18" s="66"/>
      <c r="H18" s="67"/>
      <c r="I18" s="20"/>
      <c r="J18" s="71"/>
      <c r="K18" s="15"/>
      <c r="M18" s="15"/>
    </row>
    <row r="19" spans="1:13">
      <c r="A19" s="18" t="s">
        <v>68</v>
      </c>
      <c r="B19" s="15"/>
      <c r="C19" s="15"/>
      <c r="D19" s="15"/>
      <c r="E19" s="15"/>
      <c r="F19" s="65"/>
      <c r="G19" s="66"/>
      <c r="H19" s="67"/>
      <c r="I19" s="20"/>
      <c r="J19" s="71"/>
      <c r="K19" s="15"/>
      <c r="M19" s="15"/>
    </row>
    <row r="20" spans="1:13">
      <c r="A20" s="16" t="s">
        <v>56</v>
      </c>
      <c r="B20" s="15"/>
      <c r="C20" s="15"/>
      <c r="D20" s="15"/>
      <c r="E20" s="15"/>
      <c r="F20" s="49">
        <v>3094</v>
      </c>
      <c r="G20" s="52">
        <v>3061.5</v>
      </c>
      <c r="H20" s="46">
        <v>0</v>
      </c>
      <c r="I20" s="105"/>
      <c r="J20" s="71">
        <f t="shared" ref="J20:J30" si="0">SUM(F20:H20)</f>
        <v>6155.5</v>
      </c>
      <c r="K20" s="15"/>
      <c r="M20" s="15"/>
    </row>
    <row r="21" spans="1:13">
      <c r="A21" s="16" t="s">
        <v>57</v>
      </c>
      <c r="B21" s="15"/>
      <c r="C21" s="15"/>
      <c r="D21" s="15"/>
      <c r="E21" s="15"/>
      <c r="F21" s="49">
        <v>1787</v>
      </c>
      <c r="G21" s="52">
        <v>798.5</v>
      </c>
      <c r="H21" s="46">
        <v>0</v>
      </c>
      <c r="I21" s="105"/>
      <c r="J21" s="71">
        <f t="shared" si="0"/>
        <v>2585.5</v>
      </c>
      <c r="K21" s="15"/>
      <c r="M21" s="15"/>
    </row>
    <row r="22" spans="1:13">
      <c r="A22" s="16" t="s">
        <v>58</v>
      </c>
      <c r="F22" s="52">
        <v>4229</v>
      </c>
      <c r="G22" s="52">
        <v>702.5</v>
      </c>
      <c r="H22" s="52">
        <v>0</v>
      </c>
      <c r="I22" s="29"/>
      <c r="J22" s="71">
        <f t="shared" si="0"/>
        <v>4931.5</v>
      </c>
    </row>
    <row r="23" spans="1:13">
      <c r="A23" s="16" t="s">
        <v>59</v>
      </c>
      <c r="F23" s="46">
        <v>671</v>
      </c>
      <c r="G23" s="46">
        <v>233.5</v>
      </c>
      <c r="H23" s="46">
        <v>0</v>
      </c>
      <c r="I23" s="29"/>
      <c r="J23" s="71">
        <f t="shared" si="0"/>
        <v>904.5</v>
      </c>
    </row>
    <row r="24" spans="1:13">
      <c r="A24" s="16" t="s">
        <v>103</v>
      </c>
      <c r="F24" s="52">
        <v>10393</v>
      </c>
      <c r="G24" s="52">
        <v>1869</v>
      </c>
      <c r="H24" s="52">
        <v>0</v>
      </c>
      <c r="I24" s="29"/>
      <c r="J24" s="71">
        <f t="shared" si="0"/>
        <v>12262</v>
      </c>
    </row>
    <row r="25" spans="1:13">
      <c r="A25" s="16" t="s">
        <v>60</v>
      </c>
      <c r="B25" s="15"/>
      <c r="C25" s="15"/>
      <c r="D25" s="15"/>
      <c r="E25" s="15"/>
      <c r="F25" s="46">
        <v>11</v>
      </c>
      <c r="G25" s="46">
        <v>8</v>
      </c>
      <c r="H25" s="46">
        <v>0</v>
      </c>
      <c r="I25" s="28"/>
      <c r="J25" s="71">
        <f t="shared" si="0"/>
        <v>19</v>
      </c>
      <c r="K25" s="15"/>
      <c r="M25" s="15"/>
    </row>
    <row r="26" spans="1:13">
      <c r="A26" s="16" t="s">
        <v>55</v>
      </c>
      <c r="F26" s="52">
        <v>0</v>
      </c>
      <c r="G26" s="52">
        <v>0</v>
      </c>
      <c r="H26" s="52">
        <v>0</v>
      </c>
      <c r="I26" s="29"/>
      <c r="J26" s="71">
        <f t="shared" si="0"/>
        <v>0</v>
      </c>
    </row>
    <row r="27" spans="1:13">
      <c r="A27" s="16" t="s">
        <v>51</v>
      </c>
      <c r="F27" s="49">
        <v>481</v>
      </c>
      <c r="G27" s="52">
        <v>455</v>
      </c>
      <c r="H27" s="52">
        <v>0</v>
      </c>
      <c r="I27" s="28"/>
      <c r="J27" s="71">
        <f t="shared" si="0"/>
        <v>936</v>
      </c>
    </row>
    <row r="28" spans="1:13">
      <c r="A28" s="16" t="s">
        <v>52</v>
      </c>
      <c r="F28" s="49">
        <v>113</v>
      </c>
      <c r="G28" s="52">
        <v>143</v>
      </c>
      <c r="H28" s="52">
        <v>0</v>
      </c>
      <c r="I28" s="28"/>
      <c r="J28" s="71">
        <f t="shared" si="0"/>
        <v>256</v>
      </c>
    </row>
    <row r="29" spans="1:13">
      <c r="A29" s="16" t="s">
        <v>53</v>
      </c>
      <c r="F29" s="49">
        <v>32</v>
      </c>
      <c r="G29" s="52">
        <v>111</v>
      </c>
      <c r="H29" s="52">
        <v>0</v>
      </c>
      <c r="I29" s="28"/>
      <c r="J29" s="71">
        <f t="shared" si="0"/>
        <v>143</v>
      </c>
      <c r="K29" s="15"/>
    </row>
    <row r="30" spans="1:13">
      <c r="A30" s="16" t="s">
        <v>54</v>
      </c>
      <c r="F30" s="49">
        <v>418</v>
      </c>
      <c r="G30" s="52">
        <v>528</v>
      </c>
      <c r="H30" s="52">
        <v>0</v>
      </c>
      <c r="I30" s="28"/>
      <c r="J30" s="71">
        <f t="shared" si="0"/>
        <v>946</v>
      </c>
    </row>
    <row r="31" spans="1:13">
      <c r="A31" s="12"/>
      <c r="F31" s="65"/>
      <c r="G31" s="66"/>
      <c r="H31" s="66"/>
      <c r="J31" s="71"/>
      <c r="K31" s="15"/>
    </row>
    <row r="32" spans="1:13">
      <c r="A32" s="19" t="s">
        <v>61</v>
      </c>
      <c r="F32" s="72">
        <f>SUM(F20:F30)</f>
        <v>21229</v>
      </c>
      <c r="G32" s="72">
        <f>SUM(G20:G30)</f>
        <v>7910</v>
      </c>
      <c r="H32" s="72">
        <f>SUM(H20:H30)</f>
        <v>0</v>
      </c>
      <c r="J32" s="72">
        <f>SUM(J20:J30)</f>
        <v>29139</v>
      </c>
    </row>
    <row r="33" spans="1:13">
      <c r="A33" s="10"/>
      <c r="F33" s="68"/>
      <c r="G33" s="68"/>
      <c r="H33" s="68"/>
      <c r="J33" s="71"/>
    </row>
    <row r="34" spans="1:13">
      <c r="A34" s="19" t="s">
        <v>75</v>
      </c>
      <c r="F34" s="86">
        <f>F16+F32</f>
        <v>159817</v>
      </c>
      <c r="G34" s="86">
        <f>G16+G32</f>
        <v>55879.5</v>
      </c>
      <c r="H34" s="86">
        <f>H16+H32</f>
        <v>8403</v>
      </c>
      <c r="J34" s="86">
        <f>J16+J32</f>
        <v>224099.5</v>
      </c>
    </row>
    <row r="35" spans="1:13">
      <c r="A35" s="19"/>
      <c r="F35" s="68"/>
      <c r="G35" s="68"/>
      <c r="H35" s="68"/>
      <c r="J35" s="71"/>
    </row>
    <row r="36" spans="1:13">
      <c r="A36" s="10"/>
      <c r="F36" s="68"/>
      <c r="G36" s="68"/>
      <c r="H36" s="68"/>
      <c r="J36" s="71"/>
    </row>
    <row r="37" spans="1:13">
      <c r="A37" s="18" t="s">
        <v>62</v>
      </c>
      <c r="F37" s="62"/>
      <c r="G37" s="62"/>
      <c r="H37" s="56"/>
      <c r="I37" s="62"/>
      <c r="J37" s="71"/>
    </row>
    <row r="38" spans="1:13">
      <c r="A38" s="11" t="s">
        <v>77</v>
      </c>
      <c r="F38" s="48">
        <v>0</v>
      </c>
      <c r="G38" s="48">
        <v>0</v>
      </c>
      <c r="H38" s="48">
        <v>0</v>
      </c>
      <c r="I38" s="62"/>
      <c r="J38" s="71">
        <f>SUM(E39:H39)</f>
        <v>0</v>
      </c>
    </row>
    <row r="39" spans="1:13">
      <c r="A39" s="11" t="s">
        <v>78</v>
      </c>
      <c r="F39" s="48">
        <v>0</v>
      </c>
      <c r="G39" s="48">
        <v>0</v>
      </c>
      <c r="H39" s="48">
        <v>0</v>
      </c>
      <c r="I39" s="62"/>
      <c r="J39" s="71">
        <f>SUM(E40:H40)</f>
        <v>0</v>
      </c>
    </row>
    <row r="40" spans="1:13">
      <c r="A40" s="10"/>
      <c r="F40" s="48"/>
      <c r="G40" s="48"/>
      <c r="H40" s="48"/>
      <c r="I40" s="62"/>
    </row>
    <row r="41" spans="1:13">
      <c r="A41" s="10"/>
    </row>
    <row r="42" spans="1:13">
      <c r="A42" s="19" t="s">
        <v>76</v>
      </c>
      <c r="F42" s="86">
        <f>+F34+F38+F39</f>
        <v>159817</v>
      </c>
      <c r="G42" s="86">
        <f>+G34+G38+G39</f>
        <v>55879.5</v>
      </c>
      <c r="H42" s="86">
        <f>+H34+H38+H39</f>
        <v>8403</v>
      </c>
      <c r="I42" s="62"/>
      <c r="J42" s="86">
        <f>+J34+J38+J39</f>
        <v>224099.5</v>
      </c>
    </row>
    <row r="43" spans="1:13">
      <c r="A43" s="8"/>
      <c r="F43" s="68"/>
      <c r="G43" s="68"/>
      <c r="H43" s="68"/>
      <c r="J43" s="71"/>
    </row>
    <row r="44" spans="1:13">
      <c r="A44" s="110" t="s">
        <v>110</v>
      </c>
      <c r="F44" s="68"/>
      <c r="G44" s="68"/>
      <c r="H44" s="68"/>
      <c r="J44" s="71"/>
    </row>
    <row r="45" spans="1:13">
      <c r="A45" s="110" t="s">
        <v>74</v>
      </c>
    </row>
    <row r="47" spans="1:13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Normal="100" workbookViewId="0"/>
  </sheetViews>
  <sheetFormatPr defaultRowHeight="13.2"/>
  <cols>
    <col min="1" max="1" width="122.44140625" customWidth="1"/>
  </cols>
  <sheetData>
    <row r="1" spans="1:2" ht="13.8">
      <c r="A1" s="120" t="s">
        <v>86</v>
      </c>
    </row>
    <row r="2" spans="1:2" ht="13.8">
      <c r="A2" s="120"/>
    </row>
    <row r="4" spans="1:2" ht="13.8">
      <c r="A4" s="116" t="s">
        <v>102</v>
      </c>
      <c r="B4" s="116"/>
    </row>
    <row r="5" spans="1:2" ht="13.8">
      <c r="A5" s="116"/>
    </row>
    <row r="6" spans="1:2" ht="13.8">
      <c r="A6" s="116" t="s">
        <v>101</v>
      </c>
      <c r="B6" s="116"/>
    </row>
    <row r="7" spans="1:2" ht="13.8">
      <c r="A7" s="116"/>
    </row>
    <row r="8" spans="1:2" ht="13.8">
      <c r="A8" s="116" t="s">
        <v>100</v>
      </c>
      <c r="B8" s="116"/>
    </row>
    <row r="9" spans="1:2" ht="13.8">
      <c r="A9" s="116"/>
    </row>
    <row r="10" spans="1:2" ht="13.8">
      <c r="A10" s="116" t="s">
        <v>136</v>
      </c>
      <c r="B10" s="116"/>
    </row>
    <row r="11" spans="1:2" ht="13.8">
      <c r="A11" s="116"/>
    </row>
    <row r="12" spans="1:2" ht="13.8">
      <c r="A12" s="116" t="s">
        <v>99</v>
      </c>
      <c r="B12" s="116"/>
    </row>
    <row r="13" spans="1:2" ht="13.8">
      <c r="A13" s="117" t="s">
        <v>98</v>
      </c>
    </row>
    <row r="14" spans="1:2" ht="13.8">
      <c r="A14" s="116"/>
    </row>
    <row r="15" spans="1:2" ht="13.8">
      <c r="A15" s="119" t="s">
        <v>120</v>
      </c>
      <c r="B15" s="116" t="s">
        <v>87</v>
      </c>
    </row>
    <row r="16" spans="1:2" ht="13.8">
      <c r="A16" s="119" t="s">
        <v>97</v>
      </c>
      <c r="B16" s="116"/>
    </row>
    <row r="17" spans="1:2" ht="13.8">
      <c r="A17" s="118"/>
    </row>
    <row r="18" spans="1:2" ht="13.8">
      <c r="A18" s="116" t="s">
        <v>121</v>
      </c>
      <c r="B18" s="118"/>
    </row>
    <row r="19" spans="1:2" ht="13.8">
      <c r="A19" s="116"/>
    </row>
    <row r="20" spans="1:2" ht="13.8">
      <c r="A20" s="116" t="s">
        <v>96</v>
      </c>
      <c r="B20" s="116"/>
    </row>
    <row r="21" spans="1:2" ht="13.8">
      <c r="A21" s="116"/>
    </row>
    <row r="22" spans="1:2" ht="13.8">
      <c r="A22" s="116" t="s">
        <v>95</v>
      </c>
      <c r="B22" s="116"/>
    </row>
    <row r="23" spans="1:2" ht="13.8">
      <c r="A23" s="116"/>
    </row>
    <row r="24" spans="1:2" ht="13.8">
      <c r="A24" s="116" t="s">
        <v>88</v>
      </c>
      <c r="B24" s="116"/>
    </row>
    <row r="25" spans="1:2" ht="13.8">
      <c r="A25" s="116"/>
    </row>
    <row r="26" spans="1:2" ht="13.8">
      <c r="A26" s="116" t="s">
        <v>89</v>
      </c>
      <c r="B26" s="116"/>
    </row>
    <row r="27" spans="1:2" ht="13.8">
      <c r="A27" s="116"/>
    </row>
    <row r="28" spans="1:2" ht="13.8">
      <c r="A28" s="116" t="s">
        <v>90</v>
      </c>
      <c r="B28" s="116"/>
    </row>
    <row r="29" spans="1:2" ht="13.8">
      <c r="A29" s="116"/>
    </row>
    <row r="30" spans="1:2" ht="13.8">
      <c r="A30" s="116" t="s">
        <v>91</v>
      </c>
      <c r="B30" s="116"/>
    </row>
    <row r="31" spans="1:2" ht="13.8">
      <c r="A31" s="116"/>
    </row>
    <row r="32" spans="1:2" ht="13.8">
      <c r="A32" s="116" t="s">
        <v>92</v>
      </c>
      <c r="B32" s="116"/>
    </row>
    <row r="33" spans="1:2" ht="13.8">
      <c r="A33" s="116"/>
    </row>
    <row r="34" spans="1:2" ht="13.8">
      <c r="A34" s="116" t="s">
        <v>93</v>
      </c>
      <c r="B34" s="116"/>
    </row>
    <row r="35" spans="1:2" ht="13.8">
      <c r="A35" s="116"/>
    </row>
    <row r="36" spans="1:2" ht="13.8">
      <c r="A36" s="116" t="s">
        <v>94</v>
      </c>
      <c r="B36" s="116"/>
    </row>
  </sheetData>
  <phoneticPr fontId="28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" sqref="O1"/>
    </sheetView>
  </sheetViews>
  <sheetFormatPr defaultRowHeight="13.2"/>
  <sheetData/>
  <phoneticPr fontId="28" type="noConversion"/>
  <printOptions horizontalCentered="1" verticalCentered="1"/>
  <pageMargins left="0.25" right="0.25" top="0.5" bottom="0.25" header="0.5" footer="0.25"/>
  <pageSetup orientation="landscape" r:id="rId1"/>
  <headerFooter alignWithMargins="0"/>
  <legacyDrawing r:id="rId2"/>
  <oleObjects>
    <oleObject progId="Word.Document.12" shapeId="205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1" t="s">
        <v>125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121" t="s">
        <v>46</v>
      </c>
      <c r="L7" s="121"/>
      <c r="N7" s="21"/>
    </row>
    <row r="8" spans="1:14" ht="6" customHeight="1">
      <c r="A8" s="3"/>
      <c r="B8" s="2"/>
      <c r="I8" s="7"/>
      <c r="J8" s="7"/>
      <c r="K8" s="99"/>
      <c r="L8" s="99"/>
    </row>
    <row r="9" spans="1:14">
      <c r="A9" s="3"/>
      <c r="B9" s="2"/>
      <c r="F9" s="80" t="s">
        <v>117</v>
      </c>
      <c r="G9" s="74"/>
      <c r="H9" s="80" t="s">
        <v>124</v>
      </c>
      <c r="K9" s="81" t="s">
        <v>47</v>
      </c>
      <c r="L9" s="81" t="s">
        <v>45</v>
      </c>
    </row>
    <row r="10" spans="1:14">
      <c r="A10" s="18" t="s">
        <v>109</v>
      </c>
      <c r="B10" s="15"/>
      <c r="C10" s="15"/>
      <c r="D10" s="15"/>
      <c r="E10" s="15"/>
      <c r="F10" s="51"/>
      <c r="G10" s="51"/>
      <c r="H10" s="51"/>
      <c r="J10" s="15"/>
      <c r="K10" s="28"/>
      <c r="L10" s="92"/>
    </row>
    <row r="11" spans="1:14">
      <c r="A11" s="11" t="s">
        <v>63</v>
      </c>
      <c r="F11" s="52">
        <v>12025</v>
      </c>
      <c r="G11" s="50"/>
      <c r="H11" s="52">
        <v>12213</v>
      </c>
      <c r="J11" s="15"/>
      <c r="K11" s="61">
        <f>H11-F11</f>
        <v>188</v>
      </c>
      <c r="L11" s="98">
        <f>K11/F11</f>
        <v>1.5634095634095634E-2</v>
      </c>
    </row>
    <row r="12" spans="1:14">
      <c r="A12" s="11" t="s">
        <v>64</v>
      </c>
      <c r="F12" s="52">
        <v>1180</v>
      </c>
      <c r="G12" s="50"/>
      <c r="H12" s="52">
        <v>1129</v>
      </c>
      <c r="J12" s="15"/>
      <c r="K12" s="61">
        <f>H12-F12</f>
        <v>-51</v>
      </c>
      <c r="L12" s="98">
        <f>K12/F12</f>
        <v>-4.3220338983050846E-2</v>
      </c>
    </row>
    <row r="13" spans="1:14">
      <c r="A13" s="11" t="s">
        <v>66</v>
      </c>
      <c r="F13" s="52">
        <v>114</v>
      </c>
      <c r="G13" s="50"/>
      <c r="H13" s="52">
        <v>80</v>
      </c>
      <c r="J13" s="15"/>
      <c r="K13" s="61">
        <f>H13-F13</f>
        <v>-34</v>
      </c>
      <c r="L13" s="98">
        <f>K13/F13</f>
        <v>-0.2982456140350877</v>
      </c>
    </row>
    <row r="14" spans="1:14">
      <c r="A14" s="11" t="s">
        <v>67</v>
      </c>
      <c r="F14" s="52">
        <v>270</v>
      </c>
      <c r="G14" s="50"/>
      <c r="H14" s="52">
        <v>219</v>
      </c>
      <c r="J14" s="15"/>
      <c r="K14" s="61">
        <f>H14-F14</f>
        <v>-51</v>
      </c>
      <c r="L14" s="98">
        <f>K14/F14</f>
        <v>-0.18888888888888888</v>
      </c>
    </row>
    <row r="16" spans="1:14">
      <c r="A16" s="19" t="s">
        <v>65</v>
      </c>
      <c r="F16" s="60">
        <f>SUM(F11:F14)</f>
        <v>13589</v>
      </c>
      <c r="G16" s="51"/>
      <c r="H16" s="60">
        <f>SUM(H11:H14)</f>
        <v>13641</v>
      </c>
      <c r="K16" s="61">
        <f>H16-F16</f>
        <v>52</v>
      </c>
      <c r="L16" s="98">
        <f>K16/F16</f>
        <v>3.8266244756788581E-3</v>
      </c>
    </row>
    <row r="17" spans="1:12">
      <c r="A17" s="8"/>
      <c r="F17" s="55"/>
      <c r="G17" s="55"/>
      <c r="H17" s="55"/>
      <c r="K17" s="28"/>
      <c r="L17" s="92"/>
    </row>
    <row r="18" spans="1:12">
      <c r="A18" s="8"/>
      <c r="F18" s="55"/>
      <c r="G18" s="55"/>
      <c r="H18" s="55"/>
      <c r="K18" s="28"/>
      <c r="L18" s="92"/>
    </row>
    <row r="19" spans="1:12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>
      <c r="A20" s="16" t="s">
        <v>56</v>
      </c>
      <c r="B20" s="15"/>
      <c r="C20" s="15"/>
      <c r="D20" s="15"/>
      <c r="E20" s="15"/>
      <c r="F20" s="46">
        <v>602</v>
      </c>
      <c r="G20" s="50"/>
      <c r="H20" s="46">
        <v>559</v>
      </c>
      <c r="J20" s="20"/>
      <c r="K20" s="61">
        <f t="shared" ref="K20:K30" si="0">H20-F20</f>
        <v>-43</v>
      </c>
      <c r="L20" s="98">
        <f t="shared" ref="L20:L30" si="1">K20/F20</f>
        <v>-7.1428571428571425E-2</v>
      </c>
    </row>
    <row r="21" spans="1:12">
      <c r="A21" s="16" t="s">
        <v>57</v>
      </c>
      <c r="B21" s="15"/>
      <c r="C21" s="15"/>
      <c r="D21" s="15"/>
      <c r="E21" s="15"/>
      <c r="F21" s="46">
        <v>545</v>
      </c>
      <c r="G21" s="50"/>
      <c r="H21" s="46">
        <v>577</v>
      </c>
      <c r="J21" s="20"/>
      <c r="K21" s="61">
        <f t="shared" si="0"/>
        <v>32</v>
      </c>
      <c r="L21" s="98">
        <f t="shared" si="1"/>
        <v>5.8715596330275233E-2</v>
      </c>
    </row>
    <row r="22" spans="1:12">
      <c r="A22" s="16" t="s">
        <v>58</v>
      </c>
      <c r="B22" s="15"/>
      <c r="C22" s="15"/>
      <c r="D22" s="15"/>
      <c r="E22" s="15"/>
      <c r="F22" s="46">
        <v>438</v>
      </c>
      <c r="G22" s="50"/>
      <c r="H22" s="46">
        <v>436</v>
      </c>
      <c r="J22" s="20"/>
      <c r="K22" s="61">
        <f t="shared" si="0"/>
        <v>-2</v>
      </c>
      <c r="L22" s="98">
        <f t="shared" si="1"/>
        <v>-4.5662100456621002E-3</v>
      </c>
    </row>
    <row r="23" spans="1:12">
      <c r="A23" s="16" t="s">
        <v>59</v>
      </c>
      <c r="B23" s="15"/>
      <c r="C23" s="15"/>
      <c r="D23" s="15"/>
      <c r="E23" s="15"/>
      <c r="F23" s="46">
        <v>232</v>
      </c>
      <c r="G23" s="50"/>
      <c r="H23" s="46">
        <v>237</v>
      </c>
      <c r="J23" s="20"/>
      <c r="K23" s="61">
        <f t="shared" si="0"/>
        <v>5</v>
      </c>
      <c r="L23" s="98">
        <f t="shared" si="1"/>
        <v>2.1551724137931036E-2</v>
      </c>
    </row>
    <row r="24" spans="1:12">
      <c r="A24" s="16" t="s">
        <v>103</v>
      </c>
      <c r="B24" s="15"/>
      <c r="C24" s="15"/>
      <c r="D24" s="15"/>
      <c r="E24" s="15"/>
      <c r="F24" s="46">
        <v>764</v>
      </c>
      <c r="G24" s="50"/>
      <c r="H24" s="46">
        <v>747</v>
      </c>
      <c r="J24" s="20"/>
      <c r="K24" s="61">
        <f t="shared" si="0"/>
        <v>-17</v>
      </c>
      <c r="L24" s="98">
        <f t="shared" si="1"/>
        <v>-2.2251308900523559E-2</v>
      </c>
    </row>
    <row r="25" spans="1:12">
      <c r="A25" s="16" t="s">
        <v>60</v>
      </c>
      <c r="B25" s="15"/>
      <c r="C25" s="15"/>
      <c r="D25" s="15"/>
      <c r="E25" s="15"/>
      <c r="F25" s="46">
        <v>5</v>
      </c>
      <c r="G25" s="50"/>
      <c r="H25" s="46">
        <v>2</v>
      </c>
      <c r="J25" s="20"/>
      <c r="K25" s="61">
        <f t="shared" si="0"/>
        <v>-3</v>
      </c>
      <c r="L25" s="98">
        <f t="shared" si="1"/>
        <v>-0.6</v>
      </c>
    </row>
    <row r="26" spans="1:12">
      <c r="A26" s="16" t="s">
        <v>55</v>
      </c>
      <c r="B26" s="15"/>
      <c r="C26" s="15"/>
      <c r="D26" s="15"/>
      <c r="E26" s="15"/>
      <c r="F26" s="46">
        <v>15</v>
      </c>
      <c r="G26" s="50"/>
      <c r="H26" s="46">
        <v>21</v>
      </c>
      <c r="J26" s="20"/>
      <c r="K26" s="61">
        <f t="shared" si="0"/>
        <v>6</v>
      </c>
      <c r="L26" s="98">
        <f t="shared" si="1"/>
        <v>0.4</v>
      </c>
    </row>
    <row r="27" spans="1:12">
      <c r="A27" s="16" t="s">
        <v>51</v>
      </c>
      <c r="B27" s="15"/>
      <c r="C27" s="15"/>
      <c r="D27" s="15"/>
      <c r="E27" s="15"/>
      <c r="F27" s="46">
        <v>64</v>
      </c>
      <c r="G27" s="50"/>
      <c r="H27" s="46">
        <v>80</v>
      </c>
      <c r="J27" s="20"/>
      <c r="K27" s="61">
        <f t="shared" si="0"/>
        <v>16</v>
      </c>
      <c r="L27" s="98">
        <f t="shared" si="1"/>
        <v>0.25</v>
      </c>
    </row>
    <row r="28" spans="1:12">
      <c r="A28" s="16" t="s">
        <v>52</v>
      </c>
      <c r="B28" s="15"/>
      <c r="C28" s="15"/>
      <c r="D28" s="15"/>
      <c r="E28" s="15"/>
      <c r="F28" s="46">
        <v>57</v>
      </c>
      <c r="G28" s="50"/>
      <c r="H28" s="46">
        <v>54</v>
      </c>
      <c r="J28" s="20"/>
      <c r="K28" s="61">
        <f t="shared" si="0"/>
        <v>-3</v>
      </c>
      <c r="L28" s="98">
        <f t="shared" si="1"/>
        <v>-5.2631578947368418E-2</v>
      </c>
    </row>
    <row r="29" spans="1:12">
      <c r="A29" s="16" t="s">
        <v>53</v>
      </c>
      <c r="B29" s="15"/>
      <c r="C29" s="15"/>
      <c r="D29" s="15"/>
      <c r="E29" s="15"/>
      <c r="F29" s="46">
        <v>17</v>
      </c>
      <c r="G29" s="50"/>
      <c r="H29" s="46">
        <v>13</v>
      </c>
      <c r="J29" s="20"/>
      <c r="K29" s="61">
        <f t="shared" si="0"/>
        <v>-4</v>
      </c>
      <c r="L29" s="98">
        <f t="shared" si="1"/>
        <v>-0.23529411764705882</v>
      </c>
    </row>
    <row r="30" spans="1:12">
      <c r="A30" s="16" t="s">
        <v>54</v>
      </c>
      <c r="B30" s="15"/>
      <c r="C30" s="15"/>
      <c r="D30" s="15"/>
      <c r="E30" s="15"/>
      <c r="F30" s="46">
        <v>243</v>
      </c>
      <c r="G30" s="50"/>
      <c r="H30" s="46">
        <v>246</v>
      </c>
      <c r="J30" s="20"/>
      <c r="K30" s="61">
        <f t="shared" si="0"/>
        <v>3</v>
      </c>
      <c r="L30" s="98">
        <f t="shared" si="1"/>
        <v>1.2345679012345678E-2</v>
      </c>
    </row>
    <row r="31" spans="1:12">
      <c r="A31" s="12"/>
      <c r="F31" s="50"/>
      <c r="G31" s="50"/>
      <c r="H31" s="50"/>
      <c r="K31" s="28"/>
      <c r="L31" s="92"/>
    </row>
    <row r="32" spans="1:12">
      <c r="A32" s="19" t="s">
        <v>61</v>
      </c>
      <c r="F32" s="60">
        <f>SUM(F20:F30)</f>
        <v>2982</v>
      </c>
      <c r="G32" s="51"/>
      <c r="H32" s="60">
        <f>SUM(H20:H30)</f>
        <v>2972</v>
      </c>
      <c r="K32" s="61">
        <f>H32-F32</f>
        <v>-10</v>
      </c>
      <c r="L32" s="98">
        <f>K32/F32</f>
        <v>-3.3534540576794099E-3</v>
      </c>
    </row>
    <row r="33" spans="1:13">
      <c r="A33" s="10"/>
      <c r="F33" s="50"/>
      <c r="G33" s="50"/>
      <c r="H33" s="50"/>
      <c r="K33" s="28"/>
      <c r="L33" s="92"/>
    </row>
    <row r="34" spans="1:13">
      <c r="A34" s="19" t="s">
        <v>75</v>
      </c>
      <c r="F34" s="86">
        <f>F16+F32</f>
        <v>16571</v>
      </c>
      <c r="G34" s="50"/>
      <c r="H34" s="86">
        <f>H16+H32</f>
        <v>16613</v>
      </c>
      <c r="K34" s="61">
        <f>H34-F34</f>
        <v>42</v>
      </c>
      <c r="L34" s="98">
        <f>K34/F34</f>
        <v>2.5345483072838093E-3</v>
      </c>
    </row>
    <row r="35" spans="1:13">
      <c r="A35" s="19"/>
      <c r="F35" s="50"/>
      <c r="G35" s="50"/>
      <c r="H35" s="50"/>
      <c r="K35" s="28"/>
      <c r="L35" s="92"/>
    </row>
    <row r="36" spans="1:13">
      <c r="A36" s="10"/>
      <c r="F36" s="50"/>
      <c r="G36" s="50"/>
      <c r="H36" s="50"/>
      <c r="K36" s="28"/>
      <c r="L36" s="92"/>
    </row>
    <row r="37" spans="1:13">
      <c r="A37" s="18" t="s">
        <v>62</v>
      </c>
      <c r="F37" s="50"/>
      <c r="G37" s="50"/>
      <c r="H37" s="50"/>
      <c r="K37" s="28"/>
      <c r="L37" s="92"/>
    </row>
    <row r="38" spans="1:13">
      <c r="A38" s="11" t="s">
        <v>77</v>
      </c>
      <c r="F38" s="52">
        <v>175</v>
      </c>
      <c r="G38" s="15"/>
      <c r="H38" s="52">
        <v>170</v>
      </c>
      <c r="J38" s="15"/>
      <c r="K38" s="61">
        <f>H38-F38</f>
        <v>-5</v>
      </c>
      <c r="L38" s="98">
        <f>K38/F38</f>
        <v>-2.8571428571428571E-2</v>
      </c>
    </row>
    <row r="39" spans="1:13">
      <c r="A39" s="11" t="s">
        <v>78</v>
      </c>
      <c r="F39" s="52">
        <v>49</v>
      </c>
      <c r="G39" s="15"/>
      <c r="H39" s="52">
        <v>48</v>
      </c>
      <c r="J39" s="15"/>
      <c r="K39" s="61">
        <f>H39-F39</f>
        <v>-1</v>
      </c>
      <c r="L39" s="98">
        <f>K39/F39</f>
        <v>-2.0408163265306121E-2</v>
      </c>
    </row>
    <row r="40" spans="1:13">
      <c r="A40" s="10"/>
      <c r="F40" s="50"/>
      <c r="G40" s="50"/>
      <c r="H40" s="50"/>
      <c r="K40" s="28"/>
      <c r="L40" s="92"/>
    </row>
    <row r="41" spans="1:13">
      <c r="A41" s="10"/>
      <c r="F41" s="55"/>
      <c r="G41" s="55"/>
      <c r="H41" s="55"/>
      <c r="K41" s="28"/>
      <c r="L41" s="92"/>
    </row>
    <row r="42" spans="1:13">
      <c r="A42" s="19" t="s">
        <v>76</v>
      </c>
      <c r="F42" s="86">
        <f>+F34+F38+F39</f>
        <v>16795</v>
      </c>
      <c r="G42" s="55"/>
      <c r="H42" s="86">
        <f>+H34+H38+H39</f>
        <v>16831</v>
      </c>
      <c r="K42" s="61">
        <f>H42-F42</f>
        <v>36</v>
      </c>
      <c r="L42" s="98">
        <f>K42/F42</f>
        <v>2.143495087823757E-3</v>
      </c>
    </row>
    <row r="44" spans="1:13">
      <c r="A44" s="110" t="s">
        <v>110</v>
      </c>
    </row>
    <row r="45" spans="1:13">
      <c r="A45" s="110" t="s">
        <v>74</v>
      </c>
    </row>
    <row r="47" spans="1:13">
      <c r="A47" s="25" t="s">
        <v>26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3" t="s">
        <v>26</v>
      </c>
    </row>
    <row r="49" spans="1:1">
      <c r="A49" s="111"/>
    </row>
    <row r="50" spans="1:1">
      <c r="A50" s="110"/>
    </row>
    <row r="52" spans="1:1">
      <c r="A52" s="110"/>
    </row>
  </sheetData>
  <mergeCells count="2">
    <mergeCell ref="A4:M4"/>
    <mergeCell ref="K7:L7"/>
  </mergeCells>
  <phoneticPr fontId="0" type="noConversion"/>
  <printOptions horizontalCentered="1"/>
  <pageMargins left="0.5" right="0.5" top="0.5" bottom="0.5" header="0.5" footer="0.5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109</v>
      </c>
      <c r="I10" s="68"/>
    </row>
    <row r="11" spans="1:14">
      <c r="A11" s="11" t="s">
        <v>63</v>
      </c>
      <c r="B11" s="15"/>
      <c r="C11" s="15"/>
      <c r="D11" s="15"/>
      <c r="E11" s="15"/>
      <c r="F11" s="93">
        <v>5570</v>
      </c>
      <c r="G11" s="93">
        <v>6643</v>
      </c>
      <c r="I11" s="68">
        <f>SUM(F11:G11)</f>
        <v>12213</v>
      </c>
      <c r="J11" s="15"/>
      <c r="K11" s="15"/>
      <c r="L11" s="15"/>
      <c r="M11" s="15"/>
    </row>
    <row r="12" spans="1:14" s="29" customFormat="1" ht="12">
      <c r="A12" s="11" t="s">
        <v>64</v>
      </c>
      <c r="F12" s="90">
        <v>504</v>
      </c>
      <c r="G12" s="90">
        <v>625</v>
      </c>
      <c r="I12" s="68">
        <f>SUM(F12:G12)</f>
        <v>1129</v>
      </c>
    </row>
    <row r="13" spans="1:14" s="29" customFormat="1" ht="12">
      <c r="A13" s="11" t="s">
        <v>66</v>
      </c>
      <c r="F13" s="90">
        <v>41</v>
      </c>
      <c r="G13" s="90">
        <v>39</v>
      </c>
      <c r="I13" s="68">
        <f>SUM(F13:G13)</f>
        <v>80</v>
      </c>
    </row>
    <row r="14" spans="1:14">
      <c r="A14" s="11" t="s">
        <v>67</v>
      </c>
      <c r="B14" s="15"/>
      <c r="C14" s="15"/>
      <c r="D14" s="15"/>
      <c r="E14" s="15"/>
      <c r="F14" s="49">
        <v>108</v>
      </c>
      <c r="G14" s="54">
        <v>111</v>
      </c>
      <c r="H14" s="50"/>
      <c r="I14" s="68">
        <f>SUM(F14:G14)</f>
        <v>219</v>
      </c>
      <c r="J14" s="20"/>
      <c r="K14" s="15"/>
      <c r="L14" s="15"/>
      <c r="M14" s="15"/>
    </row>
    <row r="15" spans="1:14">
      <c r="B15" s="15"/>
      <c r="C15" s="15"/>
      <c r="D15" s="15"/>
      <c r="E15" s="15"/>
      <c r="F15" s="100"/>
      <c r="G15" s="100"/>
      <c r="H15" s="50"/>
      <c r="I15" s="100"/>
      <c r="J15" s="20"/>
      <c r="K15" s="15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0">
        <f>SUM(F11:F14)</f>
        <v>6223</v>
      </c>
      <c r="G16" s="100">
        <f>SUM(G11:G14)</f>
        <v>7418</v>
      </c>
      <c r="H16" s="50"/>
      <c r="I16" s="100">
        <f>SUM(I11:I14)</f>
        <v>13641</v>
      </c>
      <c r="J16" s="20"/>
      <c r="K16" s="15"/>
      <c r="L16" s="15"/>
      <c r="M16" s="15"/>
    </row>
    <row r="17" spans="1:13">
      <c r="A17" s="8"/>
      <c r="B17" s="15"/>
      <c r="C17" s="15"/>
      <c r="D17" s="15"/>
      <c r="E17" s="15"/>
      <c r="F17" s="49"/>
      <c r="G17" s="54"/>
      <c r="H17" s="50"/>
      <c r="J17" s="20"/>
      <c r="K17" s="15"/>
      <c r="L17" s="15"/>
      <c r="M17" s="15"/>
    </row>
    <row r="18" spans="1:13">
      <c r="A18" s="8"/>
      <c r="B18" s="15"/>
      <c r="C18" s="15"/>
      <c r="D18" s="15"/>
      <c r="E18" s="15"/>
      <c r="F18" s="49"/>
      <c r="G18" s="54"/>
      <c r="H18" s="50"/>
      <c r="J18" s="20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49"/>
      <c r="G19" s="54"/>
      <c r="H19" s="50"/>
      <c r="I19" s="68"/>
      <c r="J19" s="20"/>
      <c r="K19" s="15"/>
      <c r="L19" s="15"/>
      <c r="M19" s="15"/>
    </row>
    <row r="20" spans="1:13">
      <c r="A20" s="16" t="s">
        <v>56</v>
      </c>
      <c r="B20" s="15"/>
      <c r="C20" s="15"/>
      <c r="D20" s="15"/>
      <c r="F20" s="49">
        <v>222</v>
      </c>
      <c r="G20" s="52">
        <v>337</v>
      </c>
      <c r="I20" s="68">
        <f>SUM(F20:G20)</f>
        <v>559</v>
      </c>
      <c r="J20" s="20"/>
      <c r="L20" s="15"/>
      <c r="M20" s="15"/>
    </row>
    <row r="21" spans="1:13">
      <c r="A21" s="16" t="s">
        <v>57</v>
      </c>
      <c r="F21" s="52">
        <v>246</v>
      </c>
      <c r="G21" s="52">
        <v>331</v>
      </c>
      <c r="I21" s="68">
        <f t="shared" ref="I21:I30" si="0">SUM(F21:G21)</f>
        <v>577</v>
      </c>
    </row>
    <row r="22" spans="1:13">
      <c r="A22" s="16" t="s">
        <v>58</v>
      </c>
      <c r="F22" s="46">
        <v>214</v>
      </c>
      <c r="G22" s="52">
        <v>222</v>
      </c>
      <c r="I22" s="68">
        <f t="shared" si="0"/>
        <v>436</v>
      </c>
      <c r="J22" s="15"/>
    </row>
    <row r="23" spans="1:13">
      <c r="A23" s="16" t="s">
        <v>59</v>
      </c>
      <c r="F23" s="49">
        <v>95</v>
      </c>
      <c r="G23" s="52">
        <v>142</v>
      </c>
      <c r="I23" s="68">
        <f t="shared" si="0"/>
        <v>237</v>
      </c>
    </row>
    <row r="24" spans="1:13">
      <c r="A24" s="16" t="s">
        <v>103</v>
      </c>
      <c r="F24" s="49">
        <v>248</v>
      </c>
      <c r="G24" s="52">
        <v>499</v>
      </c>
      <c r="I24" s="68">
        <f t="shared" si="0"/>
        <v>747</v>
      </c>
    </row>
    <row r="25" spans="1:13">
      <c r="A25" s="16" t="s">
        <v>60</v>
      </c>
      <c r="B25" s="15"/>
      <c r="C25" s="15"/>
      <c r="D25" s="15"/>
      <c r="F25" s="49">
        <v>1</v>
      </c>
      <c r="G25" s="46">
        <v>1</v>
      </c>
      <c r="I25" s="68">
        <f t="shared" si="0"/>
        <v>2</v>
      </c>
      <c r="J25" s="15"/>
      <c r="L25" s="15"/>
      <c r="M25" s="15"/>
    </row>
    <row r="26" spans="1:13">
      <c r="A26" s="16" t="s">
        <v>55</v>
      </c>
      <c r="F26" s="49">
        <v>10</v>
      </c>
      <c r="G26" s="54">
        <v>11</v>
      </c>
      <c r="I26" s="68">
        <f t="shared" si="0"/>
        <v>21</v>
      </c>
    </row>
    <row r="27" spans="1:13">
      <c r="A27" s="16" t="s">
        <v>51</v>
      </c>
      <c r="F27" s="49">
        <v>24</v>
      </c>
      <c r="G27" s="52">
        <v>56</v>
      </c>
      <c r="I27" s="68">
        <f t="shared" si="0"/>
        <v>80</v>
      </c>
      <c r="J27" s="15"/>
    </row>
    <row r="28" spans="1:13">
      <c r="A28" s="16" t="s">
        <v>52</v>
      </c>
      <c r="F28" s="49">
        <v>26</v>
      </c>
      <c r="G28" s="52">
        <v>28</v>
      </c>
      <c r="I28" s="68">
        <f t="shared" si="0"/>
        <v>54</v>
      </c>
      <c r="J28" s="15"/>
    </row>
    <row r="29" spans="1:13">
      <c r="A29" s="16" t="s">
        <v>53</v>
      </c>
      <c r="F29" s="49">
        <v>7</v>
      </c>
      <c r="G29" s="52">
        <v>6</v>
      </c>
      <c r="I29" s="68">
        <f t="shared" si="0"/>
        <v>13</v>
      </c>
      <c r="J29" s="15"/>
    </row>
    <row r="30" spans="1:13">
      <c r="A30" s="16" t="s">
        <v>54</v>
      </c>
      <c r="F30" s="49">
        <v>110</v>
      </c>
      <c r="G30" s="52">
        <v>136</v>
      </c>
      <c r="I30" s="68">
        <f t="shared" si="0"/>
        <v>246</v>
      </c>
      <c r="J30" s="15"/>
    </row>
    <row r="31" spans="1:13">
      <c r="A31" s="12"/>
      <c r="F31" s="68"/>
      <c r="G31" s="68"/>
      <c r="H31" s="50"/>
      <c r="I31" s="68"/>
      <c r="J31" s="15"/>
    </row>
    <row r="32" spans="1:13">
      <c r="A32" s="19" t="s">
        <v>61</v>
      </c>
      <c r="F32" s="68">
        <f>SUM(F20:F30)</f>
        <v>1203</v>
      </c>
      <c r="G32" s="68">
        <f>SUM(G20:G30)</f>
        <v>1769</v>
      </c>
      <c r="H32" s="50"/>
      <c r="I32" s="68">
        <f>SUM(I20:I30)</f>
        <v>2972</v>
      </c>
    </row>
    <row r="33" spans="1:13">
      <c r="A33" s="10"/>
      <c r="F33" s="60"/>
      <c r="G33" s="60"/>
      <c r="H33" s="50"/>
      <c r="I33" s="68"/>
    </row>
    <row r="34" spans="1:13">
      <c r="A34" s="19" t="s">
        <v>75</v>
      </c>
      <c r="F34" s="86">
        <f>F16+F32</f>
        <v>7426</v>
      </c>
      <c r="G34" s="86">
        <f>G16+G32</f>
        <v>9187</v>
      </c>
      <c r="H34" s="50"/>
      <c r="I34" s="86">
        <f>I16+I32</f>
        <v>16613</v>
      </c>
    </row>
    <row r="35" spans="1:13">
      <c r="A35" s="19"/>
      <c r="F35" s="60"/>
      <c r="G35" s="60"/>
      <c r="H35" s="50"/>
      <c r="I35" s="68"/>
    </row>
    <row r="36" spans="1:13">
      <c r="A36" s="10"/>
      <c r="F36" s="50"/>
      <c r="G36" s="50"/>
      <c r="H36" s="50"/>
      <c r="I36" s="68"/>
    </row>
    <row r="37" spans="1:13">
      <c r="A37" s="18" t="s">
        <v>62</v>
      </c>
      <c r="F37" s="50"/>
      <c r="G37" s="50"/>
      <c r="H37" s="50"/>
      <c r="I37" s="68"/>
    </row>
    <row r="38" spans="1:13">
      <c r="A38" s="11" t="s">
        <v>77</v>
      </c>
      <c r="F38" s="52">
        <v>78</v>
      </c>
      <c r="G38" s="52">
        <v>92</v>
      </c>
      <c r="H38" s="50"/>
      <c r="I38" s="68">
        <f>SUM(F38:G38)</f>
        <v>170</v>
      </c>
    </row>
    <row r="39" spans="1:13">
      <c r="A39" s="11" t="s">
        <v>78</v>
      </c>
      <c r="F39" s="52">
        <v>3</v>
      </c>
      <c r="G39" s="52">
        <v>45</v>
      </c>
      <c r="H39" s="50"/>
      <c r="I39" s="68">
        <f>SUM(F39:G39)</f>
        <v>48</v>
      </c>
    </row>
    <row r="40" spans="1:13">
      <c r="A40" s="10"/>
      <c r="F40" s="52"/>
      <c r="G40" s="52"/>
      <c r="H40" s="50"/>
    </row>
    <row r="41" spans="1:13">
      <c r="A41" s="10"/>
      <c r="F41" s="50"/>
      <c r="G41" s="50"/>
      <c r="H41" s="50"/>
      <c r="I41" s="68"/>
    </row>
    <row r="42" spans="1:13">
      <c r="A42" s="19" t="s">
        <v>76</v>
      </c>
      <c r="F42" s="86">
        <f>+F34+F38+F39</f>
        <v>7507</v>
      </c>
      <c r="G42" s="86">
        <f>+G34+G38+G39</f>
        <v>9324</v>
      </c>
      <c r="H42" s="50"/>
      <c r="I42" s="86">
        <f>+I34+I38+I39</f>
        <v>16831</v>
      </c>
    </row>
    <row r="44" spans="1:13">
      <c r="A44" s="110" t="s">
        <v>110</v>
      </c>
    </row>
    <row r="45" spans="1:13">
      <c r="A45" s="110" t="s">
        <v>74</v>
      </c>
    </row>
    <row r="47" spans="1:13">
      <c r="A47" s="25" t="s">
        <v>27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27</v>
      </c>
    </row>
  </sheetData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122" t="s">
        <v>25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ht="21" customHeight="1">
      <c r="A2" s="4"/>
      <c r="B2" s="123" t="s">
        <v>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4" spans="1:14">
      <c r="A4" s="30" t="s">
        <v>127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42</v>
      </c>
      <c r="G9" s="81" t="s">
        <v>13</v>
      </c>
      <c r="H9" s="80" t="s">
        <v>43</v>
      </c>
      <c r="I9" s="82"/>
      <c r="J9" s="85" t="s">
        <v>12</v>
      </c>
    </row>
    <row r="10" spans="1:14">
      <c r="A10" s="18" t="s">
        <v>109</v>
      </c>
      <c r="B10" s="15"/>
      <c r="C10" s="15"/>
      <c r="D10" s="15"/>
      <c r="E10" s="15"/>
      <c r="F10" s="15"/>
      <c r="H10" s="15"/>
      <c r="I10" s="15"/>
      <c r="J10" s="70"/>
      <c r="K10" s="15"/>
      <c r="M10" s="15"/>
    </row>
    <row r="11" spans="1:14">
      <c r="A11" s="11" t="s">
        <v>63</v>
      </c>
      <c r="F11" s="90">
        <v>8701</v>
      </c>
      <c r="G11" s="90">
        <v>2989</v>
      </c>
      <c r="H11" s="90">
        <v>523</v>
      </c>
      <c r="J11" s="91">
        <f>SUM(F11:H11)</f>
        <v>12213</v>
      </c>
    </row>
    <row r="12" spans="1:14">
      <c r="A12" s="11" t="s">
        <v>64</v>
      </c>
      <c r="B12" s="15"/>
      <c r="C12" s="15"/>
      <c r="D12" s="15"/>
      <c r="E12" s="15"/>
      <c r="F12" s="49">
        <v>1022</v>
      </c>
      <c r="G12" s="52">
        <v>27</v>
      </c>
      <c r="H12" s="46">
        <v>80</v>
      </c>
      <c r="I12" s="20"/>
      <c r="J12" s="91">
        <f>SUM(F12:H12)</f>
        <v>1129</v>
      </c>
      <c r="K12" s="15"/>
      <c r="M12" s="15"/>
    </row>
    <row r="13" spans="1:14">
      <c r="A13" s="11" t="s">
        <v>66</v>
      </c>
      <c r="B13" s="15"/>
      <c r="C13" s="15"/>
      <c r="D13" s="15"/>
      <c r="E13" s="15"/>
      <c r="F13" s="49">
        <v>23</v>
      </c>
      <c r="G13" s="52">
        <v>57</v>
      </c>
      <c r="H13" s="46">
        <v>0</v>
      </c>
      <c r="I13" s="20"/>
      <c r="J13" s="91">
        <f>SUM(F13:H13)</f>
        <v>80</v>
      </c>
      <c r="K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107</v>
      </c>
      <c r="G14" s="52">
        <v>112</v>
      </c>
      <c r="H14" s="46">
        <v>0</v>
      </c>
      <c r="I14" s="20"/>
      <c r="J14" s="91">
        <f>SUM(F14:H14)</f>
        <v>219</v>
      </c>
      <c r="K14" s="15"/>
      <c r="M14" s="15"/>
    </row>
    <row r="15" spans="1:14">
      <c r="B15" s="15"/>
      <c r="C15" s="15"/>
      <c r="D15" s="15"/>
      <c r="E15" s="15"/>
      <c r="F15" s="49"/>
      <c r="G15" s="52"/>
      <c r="H15" s="46"/>
      <c r="I15" s="20"/>
      <c r="J15" s="61"/>
      <c r="K15" s="15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9853</v>
      </c>
      <c r="G16" s="104">
        <f>SUM(G11:G14)</f>
        <v>3185</v>
      </c>
      <c r="H16" s="104">
        <f>SUM(H11:H14)</f>
        <v>603</v>
      </c>
      <c r="I16" s="20"/>
      <c r="J16" s="104">
        <f>SUM(J11:J14)</f>
        <v>13641</v>
      </c>
      <c r="K16" s="15"/>
      <c r="M16" s="15"/>
    </row>
    <row r="17" spans="1:13">
      <c r="A17" s="8"/>
      <c r="B17" s="15"/>
      <c r="C17" s="15"/>
      <c r="D17" s="15"/>
      <c r="E17" s="15"/>
      <c r="F17" s="49"/>
      <c r="G17" s="52"/>
      <c r="H17" s="46"/>
      <c r="I17" s="20"/>
      <c r="J17" s="61"/>
      <c r="K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46"/>
      <c r="I18" s="20"/>
      <c r="J18" s="61"/>
      <c r="K18" s="15"/>
      <c r="M18" s="15"/>
    </row>
    <row r="19" spans="1:13">
      <c r="A19" s="18" t="s">
        <v>7</v>
      </c>
      <c r="F19" s="53"/>
      <c r="G19" s="53"/>
      <c r="H19" s="53"/>
      <c r="J19" s="91"/>
    </row>
    <row r="20" spans="1:13">
      <c r="A20" s="16" t="s">
        <v>56</v>
      </c>
      <c r="E20" s="64"/>
      <c r="F20" s="46">
        <v>304</v>
      </c>
      <c r="G20" s="46">
        <v>255</v>
      </c>
      <c r="H20" s="46">
        <v>0</v>
      </c>
      <c r="J20" s="91">
        <f t="shared" ref="J20:J30" si="0">SUM(F20:H20)</f>
        <v>559</v>
      </c>
    </row>
    <row r="21" spans="1:13">
      <c r="A21" s="16" t="s">
        <v>57</v>
      </c>
      <c r="F21" s="52">
        <v>426</v>
      </c>
      <c r="G21" s="52">
        <v>151</v>
      </c>
      <c r="H21" s="52">
        <v>0</v>
      </c>
      <c r="J21" s="91">
        <f t="shared" si="0"/>
        <v>577</v>
      </c>
    </row>
    <row r="22" spans="1:13">
      <c r="A22" s="16" t="s">
        <v>58</v>
      </c>
      <c r="F22" s="52">
        <v>373</v>
      </c>
      <c r="G22" s="52">
        <v>63</v>
      </c>
      <c r="H22" s="52">
        <v>0</v>
      </c>
      <c r="J22" s="91">
        <f t="shared" si="0"/>
        <v>436</v>
      </c>
    </row>
    <row r="23" spans="1:13">
      <c r="A23" s="16" t="s">
        <v>59</v>
      </c>
      <c r="B23" s="15"/>
      <c r="C23" s="15"/>
      <c r="D23" s="15"/>
      <c r="E23" s="15"/>
      <c r="F23" s="46">
        <v>195</v>
      </c>
      <c r="G23" s="46">
        <v>42</v>
      </c>
      <c r="H23" s="46">
        <v>0</v>
      </c>
      <c r="I23" s="15"/>
      <c r="J23" s="91">
        <f t="shared" si="0"/>
        <v>237</v>
      </c>
      <c r="K23" s="15"/>
      <c r="M23" s="15"/>
    </row>
    <row r="24" spans="1:13">
      <c r="A24" s="16" t="s">
        <v>103</v>
      </c>
      <c r="F24" s="52">
        <v>620</v>
      </c>
      <c r="G24" s="52">
        <v>127</v>
      </c>
      <c r="H24" s="52">
        <v>0</v>
      </c>
      <c r="J24" s="91">
        <f t="shared" si="0"/>
        <v>747</v>
      </c>
    </row>
    <row r="25" spans="1:13">
      <c r="A25" s="16" t="s">
        <v>60</v>
      </c>
      <c r="F25" s="49">
        <v>1</v>
      </c>
      <c r="G25" s="52">
        <v>1</v>
      </c>
      <c r="H25" s="52">
        <v>0</v>
      </c>
      <c r="I25" s="15"/>
      <c r="J25" s="91">
        <f t="shared" si="0"/>
        <v>2</v>
      </c>
    </row>
    <row r="26" spans="1:13">
      <c r="A26" s="16" t="s">
        <v>55</v>
      </c>
      <c r="F26" s="49">
        <v>21</v>
      </c>
      <c r="G26" s="52">
        <v>0</v>
      </c>
      <c r="H26" s="52">
        <v>0</v>
      </c>
      <c r="I26" s="15"/>
      <c r="J26" s="91">
        <f t="shared" si="0"/>
        <v>21</v>
      </c>
    </row>
    <row r="27" spans="1:13">
      <c r="A27" s="16" t="s">
        <v>51</v>
      </c>
      <c r="F27" s="49">
        <v>40</v>
      </c>
      <c r="G27" s="52">
        <v>40</v>
      </c>
      <c r="H27" s="52">
        <v>0</v>
      </c>
      <c r="J27" s="91">
        <f t="shared" si="0"/>
        <v>80</v>
      </c>
      <c r="K27" s="15"/>
    </row>
    <row r="28" spans="1:13">
      <c r="A28" s="16" t="s">
        <v>52</v>
      </c>
      <c r="F28" s="49">
        <v>25</v>
      </c>
      <c r="G28" s="52">
        <v>29</v>
      </c>
      <c r="H28" s="52">
        <v>0</v>
      </c>
      <c r="J28" s="91">
        <f t="shared" si="0"/>
        <v>54</v>
      </c>
      <c r="K28" s="15"/>
    </row>
    <row r="29" spans="1:13">
      <c r="A29" s="16" t="s">
        <v>53</v>
      </c>
      <c r="F29" s="49">
        <v>3</v>
      </c>
      <c r="G29" s="52">
        <v>10</v>
      </c>
      <c r="H29" s="52">
        <v>0</v>
      </c>
      <c r="J29" s="91">
        <f t="shared" si="0"/>
        <v>13</v>
      </c>
      <c r="K29" s="15"/>
    </row>
    <row r="30" spans="1:13">
      <c r="A30" s="16" t="s">
        <v>54</v>
      </c>
      <c r="F30" s="52">
        <v>109</v>
      </c>
      <c r="G30" s="52">
        <v>137</v>
      </c>
      <c r="H30" s="52">
        <v>0</v>
      </c>
      <c r="J30" s="91">
        <f t="shared" si="0"/>
        <v>246</v>
      </c>
    </row>
    <row r="31" spans="1:13">
      <c r="A31" s="12"/>
      <c r="E31" s="64"/>
      <c r="F31" s="60"/>
      <c r="G31" s="60"/>
      <c r="H31" s="60"/>
      <c r="J31" s="61"/>
    </row>
    <row r="32" spans="1:13">
      <c r="A32" s="19" t="s">
        <v>61</v>
      </c>
      <c r="E32" s="64"/>
      <c r="F32" s="60">
        <f>SUM(F20:F30)</f>
        <v>2117</v>
      </c>
      <c r="G32" s="60">
        <f>SUM(G20:G30)</f>
        <v>855</v>
      </c>
      <c r="H32" s="60">
        <f>SUM(H20:H30)</f>
        <v>0</v>
      </c>
      <c r="J32" s="60">
        <f>SUM(J20:J30)</f>
        <v>2972</v>
      </c>
    </row>
    <row r="33" spans="1:13">
      <c r="A33" s="10"/>
      <c r="E33" s="64"/>
      <c r="F33" s="60"/>
      <c r="G33" s="60"/>
      <c r="H33" s="60"/>
      <c r="J33" s="61"/>
    </row>
    <row r="34" spans="1:13">
      <c r="A34" s="19" t="s">
        <v>75</v>
      </c>
      <c r="E34" s="64"/>
      <c r="F34" s="86">
        <f>F16+F32</f>
        <v>11970</v>
      </c>
      <c r="G34" s="86">
        <f>G16+G32</f>
        <v>4040</v>
      </c>
      <c r="H34" s="86">
        <f>H16+H32</f>
        <v>603</v>
      </c>
      <c r="J34" s="86">
        <f>J16+J32</f>
        <v>16613</v>
      </c>
    </row>
    <row r="35" spans="1:13">
      <c r="A35" s="19"/>
      <c r="E35" s="64"/>
      <c r="F35" s="60"/>
      <c r="G35" s="60"/>
      <c r="H35" s="60"/>
      <c r="J35" s="61"/>
    </row>
    <row r="36" spans="1:13">
      <c r="A36" s="10"/>
      <c r="E36" s="64"/>
      <c r="F36" s="60"/>
      <c r="G36" s="60"/>
      <c r="H36" s="60"/>
      <c r="J36" s="61"/>
    </row>
    <row r="37" spans="1:13">
      <c r="A37" s="18" t="s">
        <v>62</v>
      </c>
      <c r="E37" s="64"/>
      <c r="F37" s="46"/>
      <c r="G37" s="46"/>
      <c r="H37" s="46"/>
      <c r="J37" s="61"/>
    </row>
    <row r="38" spans="1:13">
      <c r="A38" s="11" t="s">
        <v>77</v>
      </c>
      <c r="E38" s="64"/>
      <c r="F38" s="46">
        <v>170</v>
      </c>
      <c r="G38" s="46">
        <v>0</v>
      </c>
      <c r="H38" s="46">
        <v>0</v>
      </c>
      <c r="J38" s="91">
        <f>SUM(F38:H38)</f>
        <v>170</v>
      </c>
    </row>
    <row r="39" spans="1:13">
      <c r="A39" s="11" t="s">
        <v>78</v>
      </c>
      <c r="E39" s="64"/>
      <c r="F39" s="46">
        <v>12</v>
      </c>
      <c r="G39" s="46">
        <v>36</v>
      </c>
      <c r="H39" s="46">
        <v>0</v>
      </c>
      <c r="J39" s="91">
        <f>SUM(F39:H39)</f>
        <v>48</v>
      </c>
    </row>
    <row r="40" spans="1:13">
      <c r="A40" s="10"/>
      <c r="E40" s="64"/>
      <c r="F40" s="60"/>
      <c r="G40" s="60"/>
      <c r="H40" s="60"/>
      <c r="J40" s="60"/>
    </row>
    <row r="41" spans="1:13">
      <c r="A41" s="10"/>
      <c r="F41" s="53"/>
      <c r="G41" s="50"/>
      <c r="H41" s="53"/>
      <c r="J41" s="91"/>
    </row>
    <row r="42" spans="1:13">
      <c r="A42" s="19" t="s">
        <v>76</v>
      </c>
      <c r="F42" s="86">
        <f>+F34+F38+F39</f>
        <v>12152</v>
      </c>
      <c r="G42" s="86">
        <f>+G34+G38+G39</f>
        <v>4076</v>
      </c>
      <c r="H42" s="86">
        <f>+H34+H38+H39</f>
        <v>603</v>
      </c>
      <c r="J42" s="86">
        <f>+J34+J38+J39</f>
        <v>16831</v>
      </c>
    </row>
    <row r="43" spans="1:13">
      <c r="A43" s="19"/>
      <c r="E43" s="64"/>
      <c r="F43" s="60"/>
      <c r="G43" s="60"/>
      <c r="H43" s="60"/>
      <c r="J43" s="60"/>
    </row>
    <row r="44" spans="1:13">
      <c r="A44" s="110" t="s">
        <v>110</v>
      </c>
      <c r="G44" s="29"/>
    </row>
    <row r="45" spans="1:13">
      <c r="A45" s="110" t="s">
        <v>74</v>
      </c>
    </row>
    <row r="47" spans="1:13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28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38</v>
      </c>
      <c r="G9" s="81" t="s">
        <v>37</v>
      </c>
      <c r="H9" s="81" t="s">
        <v>114</v>
      </c>
      <c r="I9" s="80" t="s">
        <v>39</v>
      </c>
      <c r="J9" s="82"/>
      <c r="K9" s="85" t="s">
        <v>12</v>
      </c>
    </row>
    <row r="10" spans="1:14">
      <c r="A10" s="18" t="s">
        <v>109</v>
      </c>
      <c r="K10" s="64"/>
    </row>
    <row r="11" spans="1:14">
      <c r="A11" s="11" t="s">
        <v>63</v>
      </c>
      <c r="B11" s="15"/>
      <c r="C11" s="15"/>
      <c r="D11" s="15"/>
      <c r="E11" s="15"/>
      <c r="F11" s="93">
        <v>6431</v>
      </c>
      <c r="G11" s="90">
        <v>5165</v>
      </c>
      <c r="H11" s="90">
        <v>180</v>
      </c>
      <c r="I11" s="93">
        <v>437</v>
      </c>
      <c r="J11" s="15"/>
      <c r="K11" s="61">
        <f>SUM(F11:I11)</f>
        <v>12213</v>
      </c>
      <c r="L11" s="15"/>
      <c r="M11" s="15"/>
    </row>
    <row r="12" spans="1:14">
      <c r="A12" s="11" t="s">
        <v>64</v>
      </c>
      <c r="F12" s="90">
        <v>957</v>
      </c>
      <c r="G12" s="90">
        <v>145</v>
      </c>
      <c r="H12" s="90">
        <v>7</v>
      </c>
      <c r="I12" s="90">
        <v>20</v>
      </c>
      <c r="K12" s="61">
        <f>SUM(F12:I12)</f>
        <v>1129</v>
      </c>
    </row>
    <row r="13" spans="1:14">
      <c r="A13" s="11" t="s">
        <v>66</v>
      </c>
      <c r="B13" s="15"/>
      <c r="C13" s="15"/>
      <c r="D13" s="15"/>
      <c r="E13" s="15"/>
      <c r="F13" s="49">
        <v>13</v>
      </c>
      <c r="G13" s="52">
        <v>10</v>
      </c>
      <c r="H13" s="52">
        <v>57</v>
      </c>
      <c r="I13" s="46">
        <v>0</v>
      </c>
      <c r="J13" s="20"/>
      <c r="K13" s="61">
        <f>SUM(F13:I13)</f>
        <v>80</v>
      </c>
      <c r="L13" s="15"/>
      <c r="M13" s="15"/>
    </row>
    <row r="14" spans="1:14">
      <c r="A14" s="11" t="s">
        <v>67</v>
      </c>
      <c r="B14" s="15"/>
      <c r="C14" s="15"/>
      <c r="D14" s="15"/>
      <c r="E14" s="15"/>
      <c r="F14" s="49">
        <v>180</v>
      </c>
      <c r="G14" s="52">
        <v>9</v>
      </c>
      <c r="H14" s="52">
        <v>30</v>
      </c>
      <c r="I14" s="46">
        <v>0</v>
      </c>
      <c r="J14" s="20"/>
      <c r="K14" s="61">
        <f>SUM(F14:I14)</f>
        <v>219</v>
      </c>
      <c r="L14" s="15"/>
      <c r="M14" s="15"/>
    </row>
    <row r="15" spans="1:14">
      <c r="B15" s="15"/>
      <c r="C15" s="15"/>
      <c r="D15" s="15"/>
      <c r="E15" s="15"/>
      <c r="F15" s="49"/>
      <c r="G15" s="52"/>
      <c r="H15" s="52"/>
      <c r="I15" s="46"/>
      <c r="J15" s="20"/>
      <c r="K15" s="61"/>
      <c r="L15" s="15"/>
      <c r="M15" s="15"/>
    </row>
    <row r="16" spans="1:14">
      <c r="A16" s="19" t="s">
        <v>65</v>
      </c>
      <c r="B16" s="15"/>
      <c r="C16" s="15"/>
      <c r="D16" s="15"/>
      <c r="E16" s="15"/>
      <c r="F16" s="104">
        <f>SUM(F11:F14)</f>
        <v>7581</v>
      </c>
      <c r="G16" s="104">
        <f>SUM(G11:G14)</f>
        <v>5329</v>
      </c>
      <c r="H16" s="104">
        <f>SUM(H11:H14)</f>
        <v>274</v>
      </c>
      <c r="I16" s="104">
        <f>SUM(I11:I14)</f>
        <v>457</v>
      </c>
      <c r="J16" s="20"/>
      <c r="K16" s="104">
        <f>SUM(K11:K14)</f>
        <v>13641</v>
      </c>
      <c r="L16" s="15"/>
      <c r="M16" s="15"/>
    </row>
    <row r="17" spans="1:13">
      <c r="A17" s="8"/>
      <c r="B17" s="15"/>
      <c r="C17" s="15"/>
      <c r="D17" s="15"/>
      <c r="E17" s="15"/>
      <c r="F17" s="49"/>
      <c r="G17" s="52"/>
      <c r="H17" s="52"/>
      <c r="I17" s="46"/>
      <c r="J17" s="20"/>
      <c r="K17" s="61"/>
      <c r="L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52"/>
      <c r="I18" s="46"/>
      <c r="J18" s="20"/>
      <c r="K18" s="61"/>
      <c r="L18" s="15"/>
      <c r="M18" s="15"/>
    </row>
    <row r="19" spans="1:13">
      <c r="A19" s="18" t="s">
        <v>7</v>
      </c>
      <c r="B19" s="15"/>
      <c r="C19" s="15"/>
      <c r="D19" s="15"/>
      <c r="E19" s="15"/>
      <c r="G19" s="52"/>
      <c r="H19" s="52"/>
      <c r="I19" s="46"/>
      <c r="J19" s="20"/>
      <c r="K19" s="61"/>
      <c r="L19" s="15"/>
      <c r="M19" s="15"/>
    </row>
    <row r="20" spans="1:13">
      <c r="A20" s="16" t="s">
        <v>56</v>
      </c>
      <c r="F20" s="49">
        <v>271</v>
      </c>
      <c r="G20" s="52">
        <v>188</v>
      </c>
      <c r="H20" s="52">
        <v>72</v>
      </c>
      <c r="I20" s="52">
        <v>28</v>
      </c>
      <c r="K20" s="61">
        <f t="shared" ref="K20:K30" si="0">SUM(F20:I20)</f>
        <v>559</v>
      </c>
    </row>
    <row r="21" spans="1:13">
      <c r="A21" s="16" t="s">
        <v>57</v>
      </c>
      <c r="E21" s="64"/>
      <c r="F21" s="52">
        <v>403</v>
      </c>
      <c r="G21" s="46">
        <v>111</v>
      </c>
      <c r="H21" s="46">
        <v>19</v>
      </c>
      <c r="I21" s="46">
        <v>44</v>
      </c>
      <c r="K21" s="61">
        <f t="shared" si="0"/>
        <v>577</v>
      </c>
    </row>
    <row r="22" spans="1:13">
      <c r="A22" s="16" t="s">
        <v>58</v>
      </c>
      <c r="F22" s="46">
        <v>113</v>
      </c>
      <c r="G22" s="52">
        <v>196</v>
      </c>
      <c r="H22" s="52">
        <v>123</v>
      </c>
      <c r="I22" s="52">
        <v>4</v>
      </c>
      <c r="K22" s="61">
        <f t="shared" si="0"/>
        <v>436</v>
      </c>
    </row>
    <row r="23" spans="1:13">
      <c r="A23" s="16" t="s">
        <v>59</v>
      </c>
      <c r="F23" s="52">
        <v>148</v>
      </c>
      <c r="G23" s="52">
        <v>71</v>
      </c>
      <c r="H23" s="52">
        <v>17</v>
      </c>
      <c r="I23" s="52">
        <v>1</v>
      </c>
      <c r="K23" s="61">
        <f t="shared" si="0"/>
        <v>237</v>
      </c>
    </row>
    <row r="24" spans="1:13">
      <c r="A24" s="16" t="s">
        <v>103</v>
      </c>
      <c r="B24" s="15"/>
      <c r="C24" s="15"/>
      <c r="D24" s="15"/>
      <c r="E24" s="15"/>
      <c r="F24" s="52">
        <v>269</v>
      </c>
      <c r="G24" s="46">
        <v>334</v>
      </c>
      <c r="H24" s="46">
        <v>36</v>
      </c>
      <c r="I24" s="46">
        <v>108</v>
      </c>
      <c r="J24" s="15"/>
      <c r="K24" s="61">
        <f t="shared" si="0"/>
        <v>747</v>
      </c>
      <c r="L24" s="15"/>
      <c r="M24" s="15"/>
    </row>
    <row r="25" spans="1:13">
      <c r="A25" s="16" t="s">
        <v>60</v>
      </c>
      <c r="F25" s="46">
        <v>1</v>
      </c>
      <c r="G25" s="52">
        <v>0</v>
      </c>
      <c r="H25" s="52">
        <v>1</v>
      </c>
      <c r="I25" s="52">
        <v>0</v>
      </c>
      <c r="K25" s="61">
        <f t="shared" si="0"/>
        <v>2</v>
      </c>
    </row>
    <row r="26" spans="1:13">
      <c r="A26" s="16" t="s">
        <v>55</v>
      </c>
      <c r="F26" s="52">
        <v>15</v>
      </c>
      <c r="G26" s="52">
        <v>4</v>
      </c>
      <c r="H26" s="52">
        <v>0</v>
      </c>
      <c r="I26" s="52">
        <v>2</v>
      </c>
      <c r="J26" s="15"/>
      <c r="K26" s="61">
        <f t="shared" si="0"/>
        <v>21</v>
      </c>
    </row>
    <row r="27" spans="1:13">
      <c r="A27" s="16" t="s">
        <v>51</v>
      </c>
      <c r="F27" s="49">
        <v>54</v>
      </c>
      <c r="G27" s="52">
        <v>18</v>
      </c>
      <c r="H27" s="52">
        <v>8</v>
      </c>
      <c r="I27" s="52">
        <v>0</v>
      </c>
      <c r="J27" s="15"/>
      <c r="K27" s="61">
        <f t="shared" si="0"/>
        <v>80</v>
      </c>
    </row>
    <row r="28" spans="1:13">
      <c r="A28" s="16" t="s">
        <v>52</v>
      </c>
      <c r="F28" s="49">
        <v>38</v>
      </c>
      <c r="G28" s="52">
        <v>16</v>
      </c>
      <c r="H28" s="52">
        <v>0</v>
      </c>
      <c r="I28" s="52">
        <v>0</v>
      </c>
      <c r="K28" s="61">
        <f t="shared" si="0"/>
        <v>54</v>
      </c>
      <c r="L28" s="15"/>
    </row>
    <row r="29" spans="1:13">
      <c r="A29" s="16" t="s">
        <v>53</v>
      </c>
      <c r="F29" s="49">
        <v>11</v>
      </c>
      <c r="G29" s="52">
        <v>2</v>
      </c>
      <c r="H29" s="52">
        <v>0</v>
      </c>
      <c r="I29" s="52">
        <v>0</v>
      </c>
      <c r="K29" s="61">
        <f>SUM(F29:I29)</f>
        <v>13</v>
      </c>
      <c r="L29" s="15"/>
    </row>
    <row r="30" spans="1:13">
      <c r="A30" s="16" t="s">
        <v>54</v>
      </c>
      <c r="F30" s="49">
        <v>222</v>
      </c>
      <c r="G30" s="52">
        <v>19</v>
      </c>
      <c r="H30" s="52">
        <v>5</v>
      </c>
      <c r="I30" s="52">
        <v>0</v>
      </c>
      <c r="K30" s="61">
        <f t="shared" si="0"/>
        <v>246</v>
      </c>
      <c r="L30" s="15"/>
    </row>
    <row r="31" spans="1:13">
      <c r="A31" s="12"/>
      <c r="F31" s="53"/>
      <c r="G31" s="53"/>
      <c r="H31" s="53"/>
      <c r="I31" s="52"/>
      <c r="K31" s="91"/>
    </row>
    <row r="32" spans="1:13">
      <c r="A32" s="19" t="s">
        <v>61</v>
      </c>
      <c r="E32" s="64"/>
      <c r="F32" s="60">
        <f>SUM(F20:F30)</f>
        <v>1545</v>
      </c>
      <c r="G32" s="60">
        <f>SUM(G20:G30)</f>
        <v>959</v>
      </c>
      <c r="H32" s="60">
        <f>SUM(H20:H30)</f>
        <v>281</v>
      </c>
      <c r="I32" s="60">
        <f>SUM(I20:I30)</f>
        <v>187</v>
      </c>
      <c r="K32" s="60">
        <f>SUM(K20:K30)</f>
        <v>2972</v>
      </c>
    </row>
    <row r="33" spans="1:13">
      <c r="A33" s="10"/>
      <c r="F33" s="53"/>
      <c r="G33" s="50"/>
      <c r="H33" s="50"/>
      <c r="I33" s="53"/>
      <c r="K33" s="91"/>
    </row>
    <row r="34" spans="1:13">
      <c r="A34" s="19" t="s">
        <v>75</v>
      </c>
      <c r="F34" s="86">
        <f>F16+F32</f>
        <v>9126</v>
      </c>
      <c r="G34" s="86">
        <f>G16+G32</f>
        <v>6288</v>
      </c>
      <c r="H34" s="86">
        <f>H16+H32</f>
        <v>555</v>
      </c>
      <c r="I34" s="86">
        <f>I16+I32</f>
        <v>644</v>
      </c>
      <c r="K34" s="86">
        <f>K16+K32</f>
        <v>16613</v>
      </c>
    </row>
    <row r="35" spans="1:13">
      <c r="A35" s="19"/>
      <c r="F35" s="53"/>
      <c r="G35" s="50"/>
      <c r="H35" s="50"/>
      <c r="I35" s="53"/>
      <c r="K35" s="91"/>
    </row>
    <row r="36" spans="1:13">
      <c r="A36" s="10"/>
      <c r="F36" s="53"/>
      <c r="G36" s="50"/>
      <c r="H36" s="50"/>
      <c r="I36" s="53"/>
      <c r="K36" s="91"/>
    </row>
    <row r="37" spans="1:13">
      <c r="A37" s="18" t="s">
        <v>62</v>
      </c>
      <c r="F37" s="53"/>
      <c r="G37" s="50"/>
      <c r="H37" s="50"/>
      <c r="I37" s="53"/>
      <c r="K37" s="91"/>
    </row>
    <row r="38" spans="1:13">
      <c r="A38" s="11" t="s">
        <v>77</v>
      </c>
      <c r="F38" s="52">
        <v>85</v>
      </c>
      <c r="G38" s="52">
        <v>70</v>
      </c>
      <c r="H38" s="52">
        <v>3</v>
      </c>
      <c r="I38" s="52">
        <v>12</v>
      </c>
      <c r="K38" s="61">
        <f>SUM(F38:I38)</f>
        <v>170</v>
      </c>
    </row>
    <row r="39" spans="1:13">
      <c r="A39" s="11" t="s">
        <v>78</v>
      </c>
      <c r="F39" s="52">
        <v>47</v>
      </c>
      <c r="G39" s="52">
        <v>1</v>
      </c>
      <c r="H39" s="52">
        <v>0</v>
      </c>
      <c r="I39" s="52">
        <v>0</v>
      </c>
      <c r="K39" s="61">
        <f>SUM(F39:I39)</f>
        <v>48</v>
      </c>
    </row>
    <row r="40" spans="1:13">
      <c r="A40" s="10"/>
      <c r="F40" s="53"/>
      <c r="G40" s="50"/>
      <c r="H40" s="50"/>
      <c r="I40" s="53"/>
      <c r="K40" s="91"/>
    </row>
    <row r="41" spans="1:13">
      <c r="A41" s="10"/>
      <c r="F41" s="87"/>
      <c r="G41" s="87"/>
      <c r="H41" s="87"/>
      <c r="I41" s="87"/>
      <c r="K41" s="87"/>
    </row>
    <row r="42" spans="1:13">
      <c r="A42" s="19" t="s">
        <v>76</v>
      </c>
      <c r="F42" s="86">
        <f>+F34+F38+F39</f>
        <v>9258</v>
      </c>
      <c r="G42" s="86">
        <f>+G34+G38+G39</f>
        <v>6359</v>
      </c>
      <c r="H42" s="86">
        <f>+H34+H38+H39</f>
        <v>558</v>
      </c>
      <c r="I42" s="86">
        <f>+I34+I38+I39</f>
        <v>656</v>
      </c>
      <c r="K42" s="86">
        <f>+K34+K38+K39</f>
        <v>16831</v>
      </c>
      <c r="L42" s="103"/>
    </row>
    <row r="43" spans="1:13">
      <c r="A43" s="10"/>
      <c r="F43" s="53"/>
      <c r="G43" s="50"/>
      <c r="H43" s="50"/>
      <c r="I43" s="53"/>
      <c r="K43" s="72"/>
    </row>
    <row r="44" spans="1:13">
      <c r="A44" s="110" t="s">
        <v>110</v>
      </c>
      <c r="G44" s="29"/>
      <c r="H44" s="29"/>
    </row>
    <row r="45" spans="1:13">
      <c r="A45" s="110" t="s">
        <v>74</v>
      </c>
    </row>
    <row r="46" spans="1:13">
      <c r="A46" s="110" t="s">
        <v>135</v>
      </c>
    </row>
    <row r="47" spans="1:13">
      <c r="A47" s="110"/>
    </row>
    <row r="48" spans="1:13">
      <c r="A48" s="25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29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25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>
      <c r="A7" s="37"/>
      <c r="B7" s="38"/>
      <c r="C7" s="39"/>
      <c r="D7" s="39"/>
      <c r="E7" s="81" t="s">
        <v>40</v>
      </c>
      <c r="F7" s="81" t="s">
        <v>41</v>
      </c>
      <c r="G7" s="84" t="s">
        <v>22</v>
      </c>
      <c r="H7" s="81" t="s">
        <v>44</v>
      </c>
      <c r="I7" s="94" t="s">
        <v>8</v>
      </c>
      <c r="J7" s="85" t="s">
        <v>12</v>
      </c>
      <c r="L7" s="39"/>
      <c r="M7" s="39"/>
      <c r="N7" s="21"/>
    </row>
    <row r="8" spans="1:14" ht="6" customHeight="1">
      <c r="A8" s="37"/>
      <c r="B8" s="38"/>
      <c r="C8" s="28"/>
      <c r="D8" s="28"/>
      <c r="E8" s="28"/>
      <c r="F8" s="28"/>
      <c r="G8" s="28"/>
      <c r="H8" s="28"/>
      <c r="I8" s="35"/>
      <c r="J8" s="73"/>
      <c r="L8" s="28"/>
      <c r="M8" s="28"/>
    </row>
    <row r="9" spans="1:14">
      <c r="A9" s="42" t="s">
        <v>14</v>
      </c>
      <c r="B9" s="38"/>
      <c r="C9" s="28"/>
      <c r="D9" s="28"/>
      <c r="E9" s="46">
        <v>12</v>
      </c>
      <c r="F9" s="47">
        <v>352</v>
      </c>
      <c r="G9" s="46">
        <v>882</v>
      </c>
      <c r="H9" s="46">
        <v>1035</v>
      </c>
      <c r="I9" s="47"/>
      <c r="J9" s="71">
        <f t="shared" ref="J9:J17" si="0">SUM(E9:I9)</f>
        <v>2281</v>
      </c>
      <c r="L9" s="28"/>
      <c r="M9" s="28"/>
    </row>
    <row r="10" spans="1:14">
      <c r="A10" s="42" t="s">
        <v>15</v>
      </c>
      <c r="B10" s="28"/>
      <c r="C10" s="28"/>
      <c r="D10" s="28"/>
      <c r="E10" s="46">
        <v>0</v>
      </c>
      <c r="F10" s="46">
        <v>65</v>
      </c>
      <c r="G10" s="46">
        <v>347</v>
      </c>
      <c r="H10" s="46">
        <v>340</v>
      </c>
      <c r="I10" s="46"/>
      <c r="J10" s="71">
        <f t="shared" si="0"/>
        <v>752</v>
      </c>
      <c r="L10" s="28"/>
      <c r="M10" s="28"/>
    </row>
    <row r="11" spans="1:14">
      <c r="A11" s="42" t="s">
        <v>16</v>
      </c>
      <c r="B11" s="28"/>
      <c r="C11" s="28"/>
      <c r="D11" s="28"/>
      <c r="E11" s="46">
        <v>1</v>
      </c>
      <c r="F11" s="46">
        <v>90</v>
      </c>
      <c r="G11" s="46">
        <v>288</v>
      </c>
      <c r="H11" s="46">
        <v>438</v>
      </c>
      <c r="I11" s="46"/>
      <c r="J11" s="71">
        <f t="shared" si="0"/>
        <v>817</v>
      </c>
      <c r="L11" s="28"/>
      <c r="M11" s="28"/>
    </row>
    <row r="12" spans="1:14">
      <c r="A12" s="42" t="s">
        <v>5</v>
      </c>
      <c r="B12" s="38"/>
      <c r="C12" s="28"/>
      <c r="D12" s="28"/>
      <c r="E12" s="46">
        <v>7</v>
      </c>
      <c r="F12" s="47">
        <v>255</v>
      </c>
      <c r="G12" s="46">
        <v>398</v>
      </c>
      <c r="H12" s="46">
        <v>516</v>
      </c>
      <c r="I12" s="47"/>
      <c r="J12" s="71">
        <f t="shared" si="0"/>
        <v>1176</v>
      </c>
      <c r="L12" s="28"/>
      <c r="M12" s="28"/>
    </row>
    <row r="13" spans="1:14">
      <c r="A13" s="42" t="s">
        <v>17</v>
      </c>
      <c r="B13" s="28"/>
      <c r="C13" s="28"/>
      <c r="D13" s="28"/>
      <c r="E13" s="46">
        <v>20</v>
      </c>
      <c r="F13" s="46">
        <v>270</v>
      </c>
      <c r="G13" s="46">
        <v>506</v>
      </c>
      <c r="H13" s="46">
        <v>555</v>
      </c>
      <c r="I13" s="46"/>
      <c r="J13" s="71">
        <f t="shared" si="0"/>
        <v>1351</v>
      </c>
      <c r="L13" s="28"/>
      <c r="M13" s="28"/>
    </row>
    <row r="14" spans="1:14">
      <c r="A14" s="42" t="s">
        <v>18</v>
      </c>
      <c r="B14" s="28"/>
      <c r="C14" s="28"/>
      <c r="D14" s="28"/>
      <c r="E14" s="46">
        <v>0</v>
      </c>
      <c r="F14" s="47">
        <v>127</v>
      </c>
      <c r="G14" s="46">
        <v>167</v>
      </c>
      <c r="H14" s="46">
        <v>260</v>
      </c>
      <c r="I14" s="46"/>
      <c r="J14" s="71">
        <f t="shared" si="0"/>
        <v>554</v>
      </c>
      <c r="L14" s="28"/>
      <c r="M14" s="28"/>
    </row>
    <row r="15" spans="1:14">
      <c r="A15" s="42" t="s">
        <v>112</v>
      </c>
      <c r="B15" s="28"/>
      <c r="C15" s="28"/>
      <c r="D15" s="28"/>
      <c r="E15" s="46">
        <v>0</v>
      </c>
      <c r="F15" s="47">
        <v>2</v>
      </c>
      <c r="G15" s="46">
        <v>104</v>
      </c>
      <c r="H15" s="46">
        <v>436</v>
      </c>
      <c r="I15" s="46"/>
      <c r="J15" s="71">
        <f t="shared" si="0"/>
        <v>542</v>
      </c>
      <c r="L15" s="28"/>
      <c r="M15" s="28"/>
    </row>
    <row r="16" spans="1:14">
      <c r="A16" s="42" t="s">
        <v>19</v>
      </c>
      <c r="B16" s="28"/>
      <c r="C16" s="28"/>
      <c r="D16" s="28"/>
      <c r="E16" s="46">
        <f>E33</f>
        <v>3803</v>
      </c>
      <c r="F16" s="46">
        <f>F33</f>
        <v>2240</v>
      </c>
      <c r="G16" s="46">
        <f>G33</f>
        <v>458</v>
      </c>
      <c r="H16" s="46">
        <f>H33</f>
        <v>60</v>
      </c>
      <c r="I16" s="46"/>
      <c r="J16" s="71">
        <f t="shared" si="0"/>
        <v>6561</v>
      </c>
      <c r="L16" s="28"/>
      <c r="M16" s="28"/>
    </row>
    <row r="17" spans="1:13">
      <c r="A17" s="42" t="s">
        <v>20</v>
      </c>
      <c r="B17" s="28"/>
      <c r="C17" s="28"/>
      <c r="D17" s="28"/>
      <c r="E17" s="46">
        <v>30</v>
      </c>
      <c r="F17" s="47">
        <v>37</v>
      </c>
      <c r="G17" s="46">
        <v>66</v>
      </c>
      <c r="H17" s="46">
        <v>94</v>
      </c>
      <c r="I17" s="46"/>
      <c r="J17" s="71">
        <f t="shared" si="0"/>
        <v>227</v>
      </c>
      <c r="L17" s="28"/>
      <c r="M17" s="28"/>
    </row>
    <row r="18" spans="1:13">
      <c r="A18" s="40"/>
      <c r="B18" s="28"/>
      <c r="C18" s="28"/>
      <c r="D18" s="28"/>
      <c r="E18" s="28"/>
      <c r="F18" s="28"/>
      <c r="G18" s="28"/>
      <c r="H18" s="28"/>
      <c r="I18" s="28"/>
      <c r="J18" s="71"/>
      <c r="L18" s="28"/>
      <c r="M18" s="28"/>
    </row>
    <row r="19" spans="1:13">
      <c r="A19" s="43" t="s">
        <v>12</v>
      </c>
      <c r="B19" s="28"/>
      <c r="C19" s="28"/>
      <c r="D19" s="28"/>
      <c r="E19" s="61">
        <f>SUM(E9:E17)</f>
        <v>3873</v>
      </c>
      <c r="F19" s="61">
        <f>SUM(F9:F17)</f>
        <v>3438</v>
      </c>
      <c r="G19" s="61">
        <f>SUM(G9:G17)</f>
        <v>3216</v>
      </c>
      <c r="H19" s="61">
        <f>SUM(H9:H17)</f>
        <v>3734</v>
      </c>
      <c r="I19" s="61"/>
      <c r="J19" s="71">
        <f>SUM(J9:J17)</f>
        <v>14261</v>
      </c>
      <c r="L19" s="28"/>
      <c r="M19" s="28"/>
    </row>
    <row r="20" spans="1:13">
      <c r="A20" s="36"/>
      <c r="B20" s="28"/>
      <c r="C20" s="28"/>
      <c r="D20" s="28"/>
      <c r="E20" s="28"/>
      <c r="F20" s="28"/>
      <c r="G20" s="28"/>
      <c r="H20" s="28"/>
      <c r="I20" s="28"/>
      <c r="J20" s="71"/>
      <c r="L20" s="28"/>
      <c r="M20" s="28"/>
    </row>
    <row r="21" spans="1:13">
      <c r="A21" s="29"/>
      <c r="B21" s="28"/>
      <c r="C21" s="28"/>
      <c r="D21" s="28"/>
      <c r="E21" s="28"/>
      <c r="F21" s="28"/>
      <c r="G21" s="28"/>
      <c r="H21" s="28"/>
      <c r="I21" s="28"/>
      <c r="J21" s="71"/>
      <c r="L21" s="28"/>
      <c r="M21" s="28"/>
    </row>
    <row r="22" spans="1:13">
      <c r="A22" s="43" t="s">
        <v>21</v>
      </c>
      <c r="B22" s="28"/>
      <c r="C22" s="28"/>
      <c r="D22" s="28"/>
      <c r="E22" s="28"/>
      <c r="F22" s="28"/>
      <c r="G22" s="28"/>
      <c r="H22" s="28"/>
      <c r="I22" s="28"/>
      <c r="J22" s="71"/>
      <c r="L22" s="28"/>
      <c r="M22" s="28"/>
    </row>
    <row r="23" spans="1:13">
      <c r="A23" s="26"/>
      <c r="B23" s="28"/>
      <c r="C23" s="28"/>
      <c r="D23" s="28"/>
      <c r="E23" s="28"/>
      <c r="F23" s="28"/>
      <c r="G23" s="28"/>
      <c r="H23" s="28"/>
      <c r="I23" s="28"/>
      <c r="J23" s="71"/>
      <c r="L23" s="28"/>
      <c r="M23" s="28"/>
    </row>
    <row r="24" spans="1:13">
      <c r="A24" s="42" t="s">
        <v>14</v>
      </c>
      <c r="B24" s="28"/>
      <c r="C24" s="28"/>
      <c r="D24" s="28"/>
      <c r="E24" s="46">
        <v>804</v>
      </c>
      <c r="F24" s="47">
        <v>654</v>
      </c>
      <c r="G24" s="46">
        <v>146</v>
      </c>
      <c r="H24" s="46">
        <v>23</v>
      </c>
      <c r="I24" s="46"/>
      <c r="J24" s="71">
        <f t="shared" ref="J24:J31" si="1">SUM(E24:I24)</f>
        <v>1627</v>
      </c>
      <c r="L24" s="28"/>
      <c r="M24" s="28"/>
    </row>
    <row r="25" spans="1:13">
      <c r="A25" s="42" t="s">
        <v>15</v>
      </c>
      <c r="B25" s="28"/>
      <c r="C25" s="28"/>
      <c r="D25" s="28"/>
      <c r="E25" s="46">
        <v>576</v>
      </c>
      <c r="F25" s="47">
        <v>307</v>
      </c>
      <c r="G25" s="46">
        <v>29</v>
      </c>
      <c r="H25" s="46">
        <v>1</v>
      </c>
      <c r="I25" s="46"/>
      <c r="J25" s="71">
        <f t="shared" si="1"/>
        <v>913</v>
      </c>
      <c r="L25" s="28"/>
      <c r="M25" s="28"/>
    </row>
    <row r="26" spans="1:13">
      <c r="A26" s="42" t="s">
        <v>16</v>
      </c>
      <c r="B26" s="28"/>
      <c r="C26" s="28"/>
      <c r="D26" s="28"/>
      <c r="E26" s="46">
        <v>426</v>
      </c>
      <c r="F26" s="47">
        <v>246</v>
      </c>
      <c r="G26" s="46">
        <v>20</v>
      </c>
      <c r="H26" s="46">
        <v>4</v>
      </c>
      <c r="I26" s="46"/>
      <c r="J26" s="71">
        <f t="shared" si="1"/>
        <v>696</v>
      </c>
      <c r="L26" s="28"/>
      <c r="M26" s="28"/>
    </row>
    <row r="27" spans="1:13">
      <c r="A27" s="42" t="s">
        <v>5</v>
      </c>
      <c r="B27" s="28"/>
      <c r="C27" s="28"/>
      <c r="D27" s="28"/>
      <c r="E27" s="46">
        <v>577</v>
      </c>
      <c r="F27" s="47">
        <v>186</v>
      </c>
      <c r="G27" s="46">
        <v>74</v>
      </c>
      <c r="H27" s="46">
        <v>11</v>
      </c>
      <c r="I27" s="46"/>
      <c r="J27" s="71">
        <f t="shared" si="1"/>
        <v>848</v>
      </c>
      <c r="L27" s="28"/>
      <c r="M27" s="28"/>
    </row>
    <row r="28" spans="1:13">
      <c r="A28" s="42" t="s">
        <v>17</v>
      </c>
      <c r="B28" s="28"/>
      <c r="C28" s="28"/>
      <c r="D28" s="28"/>
      <c r="E28" s="46">
        <v>583</v>
      </c>
      <c r="F28" s="47">
        <v>351</v>
      </c>
      <c r="G28" s="46">
        <v>102</v>
      </c>
      <c r="H28" s="46">
        <v>15</v>
      </c>
      <c r="I28" s="46"/>
      <c r="J28" s="71">
        <f t="shared" si="1"/>
        <v>1051</v>
      </c>
      <c r="L28" s="28"/>
      <c r="M28" s="28"/>
    </row>
    <row r="29" spans="1:13">
      <c r="A29" s="42" t="s">
        <v>18</v>
      </c>
      <c r="B29" s="28"/>
      <c r="C29" s="28"/>
      <c r="D29" s="28"/>
      <c r="E29" s="46">
        <v>203</v>
      </c>
      <c r="F29" s="47">
        <v>95</v>
      </c>
      <c r="G29" s="46">
        <v>10</v>
      </c>
      <c r="H29" s="46">
        <v>0</v>
      </c>
      <c r="I29" s="46"/>
      <c r="J29" s="71">
        <f t="shared" si="1"/>
        <v>308</v>
      </c>
      <c r="L29" s="28"/>
      <c r="M29" s="28"/>
    </row>
    <row r="30" spans="1:13">
      <c r="A30" s="42" t="s">
        <v>112</v>
      </c>
      <c r="B30" s="28"/>
      <c r="C30" s="28"/>
      <c r="D30" s="28"/>
      <c r="E30" s="46">
        <v>158</v>
      </c>
      <c r="F30" s="46">
        <v>172</v>
      </c>
      <c r="G30" s="46">
        <v>47</v>
      </c>
      <c r="H30" s="46">
        <v>2</v>
      </c>
      <c r="I30" s="46"/>
      <c r="J30" s="71">
        <f t="shared" si="1"/>
        <v>379</v>
      </c>
      <c r="L30" s="28"/>
      <c r="M30" s="28"/>
    </row>
    <row r="31" spans="1:13">
      <c r="A31" s="42" t="s">
        <v>118</v>
      </c>
      <c r="B31" s="28"/>
      <c r="C31" s="28"/>
      <c r="D31" s="28"/>
      <c r="E31" s="46">
        <v>476</v>
      </c>
      <c r="F31" s="46">
        <v>229</v>
      </c>
      <c r="G31" s="46">
        <v>30</v>
      </c>
      <c r="H31" s="46">
        <v>4</v>
      </c>
      <c r="I31" s="46"/>
      <c r="J31" s="71">
        <f t="shared" si="1"/>
        <v>739</v>
      </c>
      <c r="L31" s="28"/>
      <c r="M31" s="28"/>
    </row>
    <row r="32" spans="1:13">
      <c r="A32" s="44"/>
      <c r="B32" s="28"/>
      <c r="C32" s="28"/>
      <c r="D32" s="28"/>
      <c r="E32" s="28"/>
      <c r="F32" s="28"/>
      <c r="G32" s="28"/>
      <c r="H32" s="28"/>
      <c r="I32" s="28"/>
      <c r="J32" s="71"/>
      <c r="L32" s="28"/>
      <c r="M32" s="28"/>
    </row>
    <row r="33" spans="1:13">
      <c r="A33" s="43" t="s">
        <v>12</v>
      </c>
      <c r="B33" s="28"/>
      <c r="C33" s="28"/>
      <c r="D33" s="28"/>
      <c r="E33" s="61">
        <f>SUM(E24:E31)</f>
        <v>3803</v>
      </c>
      <c r="F33" s="61">
        <f>SUM(F24:F31)</f>
        <v>2240</v>
      </c>
      <c r="G33" s="61">
        <f>SUM(G24:G31)</f>
        <v>458</v>
      </c>
      <c r="H33" s="61">
        <f>SUM(H24:H31)</f>
        <v>60</v>
      </c>
      <c r="I33" s="61"/>
      <c r="J33" s="71">
        <f>SUM(J24:J31)</f>
        <v>6561</v>
      </c>
      <c r="L33" s="28"/>
      <c r="M33" s="28"/>
    </row>
    <row r="34" spans="1:13">
      <c r="A34" s="28"/>
      <c r="B34" s="28"/>
      <c r="C34" s="28"/>
      <c r="D34" s="28"/>
      <c r="E34" s="28"/>
      <c r="F34" s="28"/>
      <c r="G34" s="28"/>
      <c r="H34" s="28"/>
      <c r="I34" s="28"/>
      <c r="J34" s="28"/>
      <c r="L34" s="28"/>
      <c r="M34" s="28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88" t="s">
        <v>111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88" t="s">
        <v>113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89" t="s">
        <v>108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A3" sqref="A3"/>
    </sheetView>
  </sheetViews>
  <sheetFormatPr defaultColWidth="9.109375" defaultRowHeight="13.2"/>
  <cols>
    <col min="1" max="4" width="9.109375" style="1" customWidth="1"/>
    <col min="5" max="12" width="5" style="1" customWidth="1"/>
    <col min="13" max="13" width="9.109375" style="1" customWidth="1"/>
    <col min="14" max="14" width="5" style="1" customWidth="1"/>
    <col min="15" max="15" width="4.88671875" style="1" customWidth="1"/>
    <col min="16" max="16384" width="9.109375" style="1"/>
  </cols>
  <sheetData>
    <row r="1" spans="1:18" ht="25.5" customHeight="1">
      <c r="A1" s="4"/>
      <c r="B1" s="4"/>
      <c r="C1" s="4"/>
      <c r="D1" s="4"/>
      <c r="E1" s="23" t="s">
        <v>25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8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8">
      <c r="A4" s="30" t="s">
        <v>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>
      <c r="A5" s="30" t="s">
        <v>128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>
      <c r="A7" s="37"/>
      <c r="B7" s="38"/>
      <c r="C7" s="39"/>
      <c r="D7" s="39"/>
      <c r="E7" s="41" t="s">
        <v>40</v>
      </c>
      <c r="F7" s="41"/>
      <c r="G7" s="41" t="s">
        <v>41</v>
      </c>
      <c r="H7" s="41"/>
      <c r="I7" s="33" t="s">
        <v>22</v>
      </c>
      <c r="J7" s="33"/>
      <c r="K7" s="41" t="s">
        <v>48</v>
      </c>
      <c r="L7" s="41"/>
      <c r="N7" s="41" t="s">
        <v>12</v>
      </c>
      <c r="O7" s="34"/>
      <c r="P7" s="39"/>
      <c r="Q7" s="39"/>
      <c r="R7" s="21"/>
    </row>
    <row r="8" spans="1:18">
      <c r="A8" s="37"/>
      <c r="B8" s="38"/>
      <c r="C8" s="39"/>
      <c r="D8" s="39"/>
      <c r="E8" s="27" t="s">
        <v>23</v>
      </c>
      <c r="F8" s="27" t="s">
        <v>24</v>
      </c>
      <c r="G8" s="27" t="s">
        <v>23</v>
      </c>
      <c r="H8" s="27" t="s">
        <v>24</v>
      </c>
      <c r="I8" s="45" t="s">
        <v>23</v>
      </c>
      <c r="J8" s="45" t="s">
        <v>24</v>
      </c>
      <c r="K8" s="27" t="s">
        <v>23</v>
      </c>
      <c r="L8" s="27" t="s">
        <v>24</v>
      </c>
      <c r="M8" s="14"/>
      <c r="N8" s="27" t="s">
        <v>23</v>
      </c>
      <c r="O8" s="27" t="s">
        <v>24</v>
      </c>
      <c r="P8" s="39"/>
      <c r="Q8" s="39"/>
      <c r="R8" s="21"/>
    </row>
    <row r="9" spans="1:18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8" ht="12.9" customHeight="1">
      <c r="A10" s="42" t="s">
        <v>14</v>
      </c>
      <c r="B10" s="38"/>
      <c r="C10" s="28"/>
      <c r="D10" s="28"/>
      <c r="E10" s="46">
        <v>0</v>
      </c>
      <c r="F10" s="46">
        <v>0</v>
      </c>
      <c r="G10" s="47">
        <v>4</v>
      </c>
      <c r="H10" s="47">
        <v>8</v>
      </c>
      <c r="I10" s="46">
        <v>8</v>
      </c>
      <c r="J10" s="46">
        <v>6</v>
      </c>
      <c r="K10" s="46">
        <v>2</v>
      </c>
      <c r="L10" s="46">
        <v>2</v>
      </c>
      <c r="M10" s="53"/>
      <c r="N10" s="60">
        <f>E10+G10+I10+K10</f>
        <v>14</v>
      </c>
      <c r="O10" s="60">
        <f>F10+H10+J10+L10</f>
        <v>16</v>
      </c>
      <c r="P10" s="28"/>
      <c r="Q10" s="28"/>
    </row>
    <row r="11" spans="1:18">
      <c r="A11" s="42" t="s">
        <v>15</v>
      </c>
      <c r="B11" s="28"/>
      <c r="C11" s="28"/>
      <c r="D11" s="28"/>
      <c r="E11" s="46">
        <v>0</v>
      </c>
      <c r="F11" s="46">
        <v>0</v>
      </c>
      <c r="G11" s="46">
        <v>3</v>
      </c>
      <c r="H11" s="46">
        <v>3</v>
      </c>
      <c r="I11" s="46">
        <v>7</v>
      </c>
      <c r="J11" s="46">
        <v>2</v>
      </c>
      <c r="K11" s="46">
        <v>0</v>
      </c>
      <c r="L11" s="46">
        <v>0</v>
      </c>
      <c r="M11" s="53"/>
      <c r="N11" s="60">
        <f t="shared" ref="N11:N18" si="0">E11+G11+I11+K11</f>
        <v>10</v>
      </c>
      <c r="O11" s="60">
        <f t="shared" ref="O11:O18" si="1">F11+H11+J11+L11</f>
        <v>5</v>
      </c>
      <c r="P11" s="28"/>
      <c r="Q11" s="28"/>
    </row>
    <row r="12" spans="1:18">
      <c r="A12" s="42" t="s">
        <v>16</v>
      </c>
      <c r="B12" s="28"/>
      <c r="C12" s="28"/>
      <c r="D12" s="28"/>
      <c r="E12" s="46">
        <v>0</v>
      </c>
      <c r="F12" s="46">
        <v>0</v>
      </c>
      <c r="G12" s="46">
        <v>3</v>
      </c>
      <c r="H12" s="46">
        <v>1</v>
      </c>
      <c r="I12" s="46">
        <v>8</v>
      </c>
      <c r="J12" s="46">
        <v>2</v>
      </c>
      <c r="K12" s="46">
        <v>0</v>
      </c>
      <c r="L12" s="46">
        <v>0</v>
      </c>
      <c r="M12" s="53"/>
      <c r="N12" s="60">
        <f t="shared" si="0"/>
        <v>11</v>
      </c>
      <c r="O12" s="60">
        <f t="shared" si="1"/>
        <v>3</v>
      </c>
      <c r="P12" s="28"/>
      <c r="Q12" s="28"/>
    </row>
    <row r="13" spans="1:18">
      <c r="A13" s="42" t="s">
        <v>5</v>
      </c>
      <c r="B13" s="38"/>
      <c r="C13" s="28"/>
      <c r="D13" s="28"/>
      <c r="E13" s="46">
        <v>0</v>
      </c>
      <c r="F13" s="46">
        <v>0</v>
      </c>
      <c r="G13" s="47">
        <v>5</v>
      </c>
      <c r="H13" s="47">
        <v>6</v>
      </c>
      <c r="I13" s="46">
        <v>5</v>
      </c>
      <c r="J13" s="46">
        <v>9</v>
      </c>
      <c r="K13" s="46">
        <v>0</v>
      </c>
      <c r="L13" s="46">
        <v>0</v>
      </c>
      <c r="M13" s="53"/>
      <c r="N13" s="60">
        <f>E13+G13+I13+K13</f>
        <v>10</v>
      </c>
      <c r="O13" s="60">
        <f>F13+H13+J13+L13</f>
        <v>15</v>
      </c>
      <c r="P13" s="28"/>
      <c r="Q13" s="28"/>
    </row>
    <row r="14" spans="1:18">
      <c r="A14" s="42" t="s">
        <v>17</v>
      </c>
      <c r="B14" s="28"/>
      <c r="C14" s="28"/>
      <c r="D14" s="28"/>
      <c r="E14" s="46">
        <v>0</v>
      </c>
      <c r="F14" s="46">
        <v>0</v>
      </c>
      <c r="G14" s="46">
        <v>0</v>
      </c>
      <c r="H14" s="46">
        <v>5</v>
      </c>
      <c r="I14" s="46">
        <v>1</v>
      </c>
      <c r="J14" s="46">
        <v>6</v>
      </c>
      <c r="K14" s="46">
        <v>0</v>
      </c>
      <c r="L14" s="46">
        <v>1</v>
      </c>
      <c r="M14" s="53"/>
      <c r="N14" s="60">
        <f t="shared" si="0"/>
        <v>1</v>
      </c>
      <c r="O14" s="60">
        <f t="shared" si="1"/>
        <v>12</v>
      </c>
      <c r="P14" s="28"/>
      <c r="Q14" s="28"/>
    </row>
    <row r="15" spans="1:18">
      <c r="A15" s="42" t="s">
        <v>18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0</v>
      </c>
      <c r="I15" s="46">
        <v>0</v>
      </c>
      <c r="J15" s="46">
        <v>4</v>
      </c>
      <c r="K15" s="46">
        <v>0</v>
      </c>
      <c r="L15" s="46">
        <v>3</v>
      </c>
      <c r="M15" s="53"/>
      <c r="N15" s="60">
        <f t="shared" si="0"/>
        <v>0</v>
      </c>
      <c r="O15" s="60">
        <f t="shared" si="1"/>
        <v>7</v>
      </c>
      <c r="P15" s="28"/>
      <c r="Q15" s="28"/>
    </row>
    <row r="16" spans="1:18">
      <c r="A16" s="42" t="s">
        <v>112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3"/>
      <c r="N16" s="60">
        <f t="shared" si="0"/>
        <v>0</v>
      </c>
      <c r="O16" s="60">
        <f t="shared" si="1"/>
        <v>0</v>
      </c>
      <c r="P16" s="28"/>
      <c r="Q16" s="28"/>
    </row>
    <row r="17" spans="1:17">
      <c r="A17" s="42" t="s">
        <v>19</v>
      </c>
      <c r="B17" s="28"/>
      <c r="C17" s="28"/>
      <c r="D17" s="28"/>
      <c r="E17" s="46">
        <f>E34</f>
        <v>70</v>
      </c>
      <c r="F17" s="46">
        <f t="shared" ref="F17:L17" si="2">F34</f>
        <v>79</v>
      </c>
      <c r="G17" s="46">
        <f t="shared" si="2"/>
        <v>106</v>
      </c>
      <c r="H17" s="46">
        <f t="shared" si="2"/>
        <v>115</v>
      </c>
      <c r="I17" s="46">
        <f t="shared" si="2"/>
        <v>43</v>
      </c>
      <c r="J17" s="46">
        <f t="shared" si="2"/>
        <v>55</v>
      </c>
      <c r="K17" s="46">
        <f t="shared" si="2"/>
        <v>4</v>
      </c>
      <c r="L17" s="46">
        <f t="shared" si="2"/>
        <v>5</v>
      </c>
      <c r="M17" s="53"/>
      <c r="N17" s="60">
        <f t="shared" si="0"/>
        <v>223</v>
      </c>
      <c r="O17" s="60">
        <f t="shared" si="1"/>
        <v>254</v>
      </c>
      <c r="P17" s="28"/>
      <c r="Q17" s="28"/>
    </row>
    <row r="18" spans="1:17">
      <c r="A18" s="42" t="s">
        <v>20</v>
      </c>
      <c r="B18" s="28"/>
      <c r="C18" s="28"/>
      <c r="D18" s="28"/>
      <c r="E18" s="46">
        <v>3</v>
      </c>
      <c r="F18" s="46">
        <v>6</v>
      </c>
      <c r="G18" s="47">
        <v>3</v>
      </c>
      <c r="H18" s="47">
        <v>3</v>
      </c>
      <c r="I18" s="46">
        <v>3</v>
      </c>
      <c r="J18" s="46">
        <v>4</v>
      </c>
      <c r="K18" s="46">
        <v>0</v>
      </c>
      <c r="L18" s="46">
        <v>0</v>
      </c>
      <c r="M18" s="53"/>
      <c r="N18" s="60">
        <f t="shared" si="0"/>
        <v>9</v>
      </c>
      <c r="O18" s="60">
        <f t="shared" si="1"/>
        <v>13</v>
      </c>
      <c r="P18" s="28"/>
      <c r="Q18" s="28"/>
    </row>
    <row r="19" spans="1:17">
      <c r="A19" s="40"/>
      <c r="B19" s="28"/>
      <c r="C19" s="28"/>
      <c r="D19" s="28"/>
      <c r="E19" s="51"/>
      <c r="F19" s="51"/>
      <c r="G19" s="51"/>
      <c r="H19" s="51"/>
      <c r="I19" s="51"/>
      <c r="J19" s="51"/>
      <c r="K19" s="51"/>
      <c r="L19" s="51"/>
      <c r="M19" s="53"/>
      <c r="N19" s="53"/>
      <c r="O19" s="51"/>
      <c r="P19" s="28"/>
      <c r="Q19" s="28"/>
    </row>
    <row r="20" spans="1:17">
      <c r="A20" s="43" t="s">
        <v>12</v>
      </c>
      <c r="B20" s="28"/>
      <c r="C20" s="28"/>
      <c r="D20" s="28"/>
      <c r="E20" s="60">
        <f>SUM(E10:E18)</f>
        <v>73</v>
      </c>
      <c r="F20" s="60">
        <f t="shared" ref="F20:L20" si="3">SUM(F10:F18)</f>
        <v>85</v>
      </c>
      <c r="G20" s="60">
        <f t="shared" si="3"/>
        <v>124</v>
      </c>
      <c r="H20" s="60">
        <f t="shared" si="3"/>
        <v>141</v>
      </c>
      <c r="I20" s="60">
        <f t="shared" si="3"/>
        <v>75</v>
      </c>
      <c r="J20" s="60">
        <f t="shared" si="3"/>
        <v>88</v>
      </c>
      <c r="K20" s="60">
        <f t="shared" si="3"/>
        <v>6</v>
      </c>
      <c r="L20" s="60">
        <f t="shared" si="3"/>
        <v>11</v>
      </c>
      <c r="M20" s="53"/>
      <c r="N20" s="60">
        <f>SUM(N10:N18)</f>
        <v>278</v>
      </c>
      <c r="O20" s="60">
        <f>SUM(O10:O18)</f>
        <v>325</v>
      </c>
      <c r="P20" s="28"/>
      <c r="Q20" s="28"/>
    </row>
    <row r="21" spans="1:17">
      <c r="A21" s="36"/>
      <c r="B21" s="28"/>
      <c r="C21" s="28"/>
      <c r="D21" s="28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8"/>
      <c r="Q21" s="28"/>
    </row>
    <row r="22" spans="1:17">
      <c r="A22" s="29"/>
      <c r="B22" s="28"/>
      <c r="C22" s="28"/>
      <c r="D22" s="28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8"/>
      <c r="Q22" s="28"/>
    </row>
    <row r="23" spans="1:17">
      <c r="A23" s="43" t="s">
        <v>21</v>
      </c>
      <c r="B23" s="28"/>
      <c r="C23" s="28"/>
      <c r="D23" s="28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8"/>
      <c r="Q23" s="28"/>
    </row>
    <row r="24" spans="1:17">
      <c r="A24" s="26"/>
      <c r="B24" s="28"/>
      <c r="C24" s="28"/>
      <c r="D24" s="2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8"/>
      <c r="Q24" s="28"/>
    </row>
    <row r="25" spans="1:17">
      <c r="A25" s="42" t="s">
        <v>14</v>
      </c>
      <c r="B25" s="28"/>
      <c r="C25" s="28"/>
      <c r="D25" s="28"/>
      <c r="E25" s="46">
        <v>30</v>
      </c>
      <c r="F25" s="46">
        <v>30</v>
      </c>
      <c r="G25" s="47">
        <v>55</v>
      </c>
      <c r="H25" s="47">
        <v>43</v>
      </c>
      <c r="I25" s="46">
        <v>18</v>
      </c>
      <c r="J25" s="46">
        <v>16</v>
      </c>
      <c r="K25" s="46">
        <v>3</v>
      </c>
      <c r="L25" s="46">
        <v>3</v>
      </c>
      <c r="M25" s="53"/>
      <c r="N25" s="60">
        <f>E25+G25+I25+K25</f>
        <v>106</v>
      </c>
      <c r="O25" s="60">
        <f>F25+H25+J25+L25</f>
        <v>92</v>
      </c>
      <c r="P25" s="28"/>
      <c r="Q25" s="28"/>
    </row>
    <row r="26" spans="1:17">
      <c r="A26" s="42" t="s">
        <v>15</v>
      </c>
      <c r="B26" s="28"/>
      <c r="C26" s="28"/>
      <c r="D26" s="28"/>
      <c r="E26" s="46">
        <v>2</v>
      </c>
      <c r="F26" s="46">
        <v>3</v>
      </c>
      <c r="G26" s="47">
        <v>1</v>
      </c>
      <c r="H26" s="47">
        <v>3</v>
      </c>
      <c r="I26" s="46">
        <v>8</v>
      </c>
      <c r="J26" s="46">
        <v>13</v>
      </c>
      <c r="K26" s="46">
        <v>1</v>
      </c>
      <c r="L26" s="46">
        <v>0</v>
      </c>
      <c r="M26" s="53"/>
      <c r="N26" s="60">
        <f t="shared" ref="N26:N31" si="4">E26+G26+I26+K26</f>
        <v>12</v>
      </c>
      <c r="O26" s="60">
        <f t="shared" ref="O26:O31" si="5">F26+H26+J26+L26</f>
        <v>19</v>
      </c>
      <c r="P26" s="28"/>
      <c r="Q26" s="28"/>
    </row>
    <row r="27" spans="1:17">
      <c r="A27" s="42" t="s">
        <v>16</v>
      </c>
      <c r="B27" s="28"/>
      <c r="C27" s="28"/>
      <c r="D27" s="28"/>
      <c r="E27" s="46">
        <v>5</v>
      </c>
      <c r="F27" s="46">
        <v>0</v>
      </c>
      <c r="G27" s="47">
        <v>4</v>
      </c>
      <c r="H27" s="47">
        <v>3</v>
      </c>
      <c r="I27" s="46">
        <v>3</v>
      </c>
      <c r="J27" s="46">
        <v>0</v>
      </c>
      <c r="K27" s="46">
        <v>0</v>
      </c>
      <c r="L27" s="46">
        <v>0</v>
      </c>
      <c r="M27" s="53"/>
      <c r="N27" s="60">
        <f t="shared" si="4"/>
        <v>12</v>
      </c>
      <c r="O27" s="60">
        <f t="shared" si="5"/>
        <v>3</v>
      </c>
      <c r="P27" s="28"/>
      <c r="Q27" s="28"/>
    </row>
    <row r="28" spans="1:17">
      <c r="A28" s="42" t="s">
        <v>5</v>
      </c>
      <c r="B28" s="28"/>
      <c r="C28" s="28"/>
      <c r="D28" s="28"/>
      <c r="E28" s="46">
        <v>9</v>
      </c>
      <c r="F28" s="46">
        <v>19</v>
      </c>
      <c r="G28" s="47">
        <v>12</v>
      </c>
      <c r="H28" s="47">
        <v>21</v>
      </c>
      <c r="I28" s="46">
        <v>4</v>
      </c>
      <c r="J28" s="46">
        <v>12</v>
      </c>
      <c r="K28" s="46">
        <v>0</v>
      </c>
      <c r="L28" s="46">
        <v>1</v>
      </c>
      <c r="M28" s="53"/>
      <c r="N28" s="60">
        <f>E28+G28+I28+K28</f>
        <v>25</v>
      </c>
      <c r="O28" s="60">
        <f>F28+H28+J28+L28</f>
        <v>53</v>
      </c>
      <c r="P28" s="28"/>
      <c r="Q28" s="28"/>
    </row>
    <row r="29" spans="1:17">
      <c r="A29" s="42" t="s">
        <v>17</v>
      </c>
      <c r="B29" s="28"/>
      <c r="C29" s="28"/>
      <c r="D29" s="28"/>
      <c r="E29" s="46">
        <v>6</v>
      </c>
      <c r="F29" s="46">
        <v>20</v>
      </c>
      <c r="G29" s="47">
        <v>11</v>
      </c>
      <c r="H29" s="47">
        <v>35</v>
      </c>
      <c r="I29" s="46">
        <v>7</v>
      </c>
      <c r="J29" s="46">
        <v>13</v>
      </c>
      <c r="K29" s="46">
        <v>0</v>
      </c>
      <c r="L29" s="46">
        <v>0</v>
      </c>
      <c r="M29" s="53"/>
      <c r="N29" s="60">
        <f t="shared" si="4"/>
        <v>24</v>
      </c>
      <c r="O29" s="60">
        <f t="shared" si="5"/>
        <v>68</v>
      </c>
      <c r="P29" s="28"/>
      <c r="Q29" s="28"/>
    </row>
    <row r="30" spans="1:17">
      <c r="A30" s="42" t="s">
        <v>18</v>
      </c>
      <c r="B30" s="28"/>
      <c r="C30" s="28"/>
      <c r="D30" s="28"/>
      <c r="E30" s="46">
        <v>0</v>
      </c>
      <c r="F30" s="46">
        <v>2</v>
      </c>
      <c r="G30" s="47">
        <v>0</v>
      </c>
      <c r="H30" s="47">
        <v>6</v>
      </c>
      <c r="I30" s="46">
        <v>0</v>
      </c>
      <c r="J30" s="46">
        <v>1</v>
      </c>
      <c r="K30" s="46">
        <v>0</v>
      </c>
      <c r="L30" s="46">
        <v>0</v>
      </c>
      <c r="M30" s="53"/>
      <c r="N30" s="60">
        <f t="shared" si="4"/>
        <v>0</v>
      </c>
      <c r="O30" s="60">
        <f t="shared" si="5"/>
        <v>9</v>
      </c>
      <c r="P30" s="28"/>
      <c r="Q30" s="28"/>
    </row>
    <row r="31" spans="1:17">
      <c r="A31" s="42" t="s">
        <v>112</v>
      </c>
      <c r="B31" s="28"/>
      <c r="C31" s="28"/>
      <c r="D31" s="28"/>
      <c r="E31" s="46">
        <v>0</v>
      </c>
      <c r="F31" s="46">
        <v>0</v>
      </c>
      <c r="G31" s="46">
        <v>0</v>
      </c>
      <c r="H31" s="46">
        <v>1</v>
      </c>
      <c r="I31" s="46">
        <v>1</v>
      </c>
      <c r="J31" s="46">
        <v>0</v>
      </c>
      <c r="K31" s="46">
        <v>0</v>
      </c>
      <c r="L31" s="46">
        <v>0</v>
      </c>
      <c r="M31" s="53"/>
      <c r="N31" s="60">
        <f t="shared" si="4"/>
        <v>1</v>
      </c>
      <c r="O31" s="60">
        <f t="shared" si="5"/>
        <v>1</v>
      </c>
      <c r="P31" s="28"/>
      <c r="Q31" s="28"/>
    </row>
    <row r="32" spans="1:17">
      <c r="A32" s="42" t="s">
        <v>118</v>
      </c>
      <c r="B32" s="28"/>
      <c r="C32" s="28"/>
      <c r="D32" s="28"/>
      <c r="E32" s="46">
        <v>18</v>
      </c>
      <c r="F32" s="46">
        <v>5</v>
      </c>
      <c r="G32" s="46">
        <v>23</v>
      </c>
      <c r="H32" s="46">
        <v>3</v>
      </c>
      <c r="I32" s="46">
        <v>2</v>
      </c>
      <c r="J32" s="46">
        <v>0</v>
      </c>
      <c r="K32" s="46">
        <v>0</v>
      </c>
      <c r="L32" s="46">
        <v>1</v>
      </c>
      <c r="M32" s="53"/>
      <c r="N32" s="60">
        <f>E32+G32+I32+K32</f>
        <v>43</v>
      </c>
      <c r="O32" s="60">
        <f>F32+H32+J32+L32</f>
        <v>9</v>
      </c>
      <c r="P32" s="28"/>
      <c r="Q32" s="28"/>
    </row>
    <row r="33" spans="1:17">
      <c r="A33" s="44"/>
      <c r="B33" s="28"/>
      <c r="C33" s="28"/>
      <c r="D33" s="28"/>
      <c r="E33" s="51"/>
      <c r="F33" s="51"/>
      <c r="G33" s="51"/>
      <c r="H33" s="51"/>
      <c r="I33" s="51"/>
      <c r="J33" s="51"/>
      <c r="K33" s="51"/>
      <c r="L33" s="51"/>
      <c r="M33" s="53"/>
      <c r="N33" s="60"/>
      <c r="O33" s="60"/>
      <c r="P33" s="28"/>
      <c r="Q33" s="28"/>
    </row>
    <row r="34" spans="1:17">
      <c r="A34" s="43" t="s">
        <v>12</v>
      </c>
      <c r="B34" s="28"/>
      <c r="C34" s="28"/>
      <c r="D34" s="28"/>
      <c r="E34" s="60">
        <f t="shared" ref="E34:L34" si="6">SUM(E25:E32)</f>
        <v>70</v>
      </c>
      <c r="F34" s="60">
        <f t="shared" si="6"/>
        <v>79</v>
      </c>
      <c r="G34" s="60">
        <f t="shared" si="6"/>
        <v>106</v>
      </c>
      <c r="H34" s="60">
        <f t="shared" si="6"/>
        <v>115</v>
      </c>
      <c r="I34" s="60">
        <f t="shared" si="6"/>
        <v>43</v>
      </c>
      <c r="J34" s="60">
        <f t="shared" si="6"/>
        <v>55</v>
      </c>
      <c r="K34" s="60">
        <f t="shared" si="6"/>
        <v>4</v>
      </c>
      <c r="L34" s="60">
        <f t="shared" si="6"/>
        <v>5</v>
      </c>
      <c r="M34" s="53"/>
      <c r="N34" s="77">
        <f>SUM(N25:N32)</f>
        <v>223</v>
      </c>
      <c r="O34" s="68">
        <f>SUM(O25:O32)</f>
        <v>254</v>
      </c>
      <c r="P34" s="28"/>
      <c r="Q34" s="28"/>
    </row>
    <row r="35" spans="1:17">
      <c r="A35" s="43"/>
      <c r="B35" s="28"/>
      <c r="C35" s="28"/>
      <c r="D35" s="28"/>
      <c r="E35" s="60"/>
      <c r="F35" s="60"/>
      <c r="G35" s="60"/>
      <c r="H35" s="60"/>
      <c r="I35" s="60"/>
      <c r="J35" s="60"/>
      <c r="K35" s="60"/>
      <c r="L35" s="60"/>
      <c r="M35" s="53"/>
      <c r="N35" s="77"/>
      <c r="O35" s="68"/>
      <c r="P35" s="28"/>
      <c r="Q35" s="28"/>
    </row>
    <row r="36" spans="1:17">
      <c r="A36" s="43"/>
      <c r="B36" s="28"/>
      <c r="C36" s="28"/>
      <c r="D36" s="28"/>
      <c r="E36" s="60"/>
      <c r="F36" s="60"/>
      <c r="G36" s="60"/>
      <c r="H36" s="60"/>
      <c r="I36" s="60"/>
      <c r="J36" s="60"/>
      <c r="K36" s="60"/>
      <c r="L36" s="60"/>
      <c r="M36" s="53"/>
      <c r="N36" s="77"/>
      <c r="O36" s="68"/>
      <c r="P36" s="28"/>
      <c r="Q36" s="28"/>
    </row>
    <row r="37" spans="1:17">
      <c r="A37" s="88" t="s">
        <v>111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88" t="s">
        <v>113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89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25" t="s">
        <v>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2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Definitions!OLE_LINK1</vt:lpstr>
      <vt:lpstr>Definitions!OLE_LINK3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Gboden</cp:lastModifiedBy>
  <cp:lastPrinted>2015-10-21T14:03:34Z</cp:lastPrinted>
  <dcterms:created xsi:type="dcterms:W3CDTF">1998-11-10T14:33:53Z</dcterms:created>
  <dcterms:modified xsi:type="dcterms:W3CDTF">2015-10-21T14:15:35Z</dcterms:modified>
</cp:coreProperties>
</file>