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-PROJECTS\Final Enrollment Reports\"/>
    </mc:Choice>
  </mc:AlternateContent>
  <xr:revisionPtr revIDLastSave="0" documentId="13_ncr:1_{FD10A377-C6AE-451D-84B0-90ADD104700C}" xr6:coauthVersionLast="36" xr6:coauthVersionMax="36" xr10:uidLastSave="{00000000-0000-0000-0000-000000000000}"/>
  <bookViews>
    <workbookView xWindow="360" yWindow="15" windowWidth="11340" windowHeight="6540" tabRatio="570" xr2:uid="{00000000-000D-0000-FFFF-FFFF00000000}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  <sheet name="TABLE17" sheetId="41" r:id="rId20"/>
    <sheet name="TABLE18" sheetId="42" r:id="rId21"/>
  </sheets>
  <definedNames>
    <definedName name="OLE_LINK1" localSheetId="2">Definitions!$A$1</definedName>
    <definedName name="OLE_LINK3" localSheetId="2">Definitions!$A$2</definedName>
    <definedName name="_xlnm.Print_Area" localSheetId="1">Contents!$A$1:$A$42</definedName>
    <definedName name="_xlnm.Print_Area" localSheetId="2">Definitions!$A$1:$O$42</definedName>
    <definedName name="_xlnm.Print_Area" localSheetId="3">TABLE1!$A$1:$M$49</definedName>
    <definedName name="_xlnm.Print_Area" localSheetId="4">TABLE2!$A$1:$M$50</definedName>
    <definedName name="_xlnm.Print_Area" localSheetId="5">TABLE3!$A$1:$M$50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24" l="1"/>
  <c r="G16" i="27"/>
  <c r="Q28" i="36"/>
  <c r="Q27" i="36"/>
  <c r="Q12" i="36"/>
  <c r="P12" i="36"/>
  <c r="K11" i="34"/>
  <c r="G32" i="33"/>
  <c r="F32" i="33"/>
  <c r="N18" i="42"/>
  <c r="N17" i="42"/>
  <c r="N11" i="42"/>
  <c r="N10" i="42"/>
  <c r="M20" i="42"/>
  <c r="M13" i="42"/>
  <c r="H20" i="42"/>
  <c r="H13" i="42"/>
  <c r="E20" i="42"/>
  <c r="E13" i="42"/>
  <c r="L20" i="42"/>
  <c r="K20" i="42"/>
  <c r="J20" i="42"/>
  <c r="I20" i="42"/>
  <c r="G20" i="42"/>
  <c r="F20" i="42"/>
  <c r="L13" i="42"/>
  <c r="K13" i="42"/>
  <c r="J13" i="42"/>
  <c r="I13" i="42"/>
  <c r="G13" i="42"/>
  <c r="F13" i="42"/>
  <c r="N18" i="41"/>
  <c r="N17" i="41"/>
  <c r="N11" i="41"/>
  <c r="N10" i="41"/>
  <c r="L20" i="41"/>
  <c r="K20" i="41"/>
  <c r="J20" i="41"/>
  <c r="I20" i="41"/>
  <c r="L13" i="41"/>
  <c r="K13" i="41"/>
  <c r="J13" i="41"/>
  <c r="I13" i="41"/>
  <c r="G20" i="41"/>
  <c r="F20" i="41"/>
  <c r="G13" i="41"/>
  <c r="F13" i="41"/>
  <c r="G16" i="33"/>
  <c r="H16" i="27"/>
  <c r="Q29" i="36"/>
  <c r="P29" i="36"/>
  <c r="Q13" i="36"/>
  <c r="P13" i="36"/>
  <c r="Q19" i="36"/>
  <c r="P19" i="36"/>
  <c r="L23" i="41" l="1"/>
  <c r="F23" i="41"/>
  <c r="K23" i="42"/>
  <c r="H23" i="42"/>
  <c r="M23" i="42"/>
  <c r="J23" i="42"/>
  <c r="N13" i="42"/>
  <c r="N20" i="42"/>
  <c r="L23" i="42"/>
  <c r="E23" i="42"/>
  <c r="I23" i="42"/>
  <c r="F23" i="42"/>
  <c r="G23" i="42"/>
  <c r="J23" i="41"/>
  <c r="K23" i="41"/>
  <c r="I23" i="41"/>
  <c r="N20" i="41"/>
  <c r="G23" i="41"/>
  <c r="N13" i="41"/>
  <c r="K18" i="34"/>
  <c r="K28" i="34"/>
  <c r="K12" i="34"/>
  <c r="G32" i="20"/>
  <c r="G16" i="20"/>
  <c r="L21" i="20"/>
  <c r="M21" i="20" s="1"/>
  <c r="J32" i="20"/>
  <c r="J16" i="20"/>
  <c r="F16" i="33"/>
  <c r="G16" i="28"/>
  <c r="N16" i="29"/>
  <c r="G32" i="24"/>
  <c r="F32" i="24"/>
  <c r="I39" i="40"/>
  <c r="I38" i="40"/>
  <c r="G32" i="40"/>
  <c r="F32" i="40"/>
  <c r="I30" i="40"/>
  <c r="I29" i="40"/>
  <c r="I28" i="40"/>
  <c r="I27" i="40"/>
  <c r="I26" i="40"/>
  <c r="I25" i="40"/>
  <c r="I24" i="40"/>
  <c r="I23" i="40"/>
  <c r="I22" i="40"/>
  <c r="I21" i="40"/>
  <c r="I20" i="40"/>
  <c r="G16" i="40"/>
  <c r="F16" i="40"/>
  <c r="I14" i="40"/>
  <c r="I13" i="40"/>
  <c r="I12" i="40"/>
  <c r="I11" i="40"/>
  <c r="G32" i="27"/>
  <c r="F32" i="27"/>
  <c r="I16" i="29"/>
  <c r="H32" i="24"/>
  <c r="F36" i="34"/>
  <c r="G36" i="34"/>
  <c r="H36" i="34"/>
  <c r="H19" i="34" s="1"/>
  <c r="I36" i="34"/>
  <c r="I32" i="29"/>
  <c r="N37" i="36"/>
  <c r="N20" i="36" s="1"/>
  <c r="N22" i="36" s="1"/>
  <c r="M37" i="36"/>
  <c r="M20" i="36" s="1"/>
  <c r="M22" i="36" s="1"/>
  <c r="L37" i="36"/>
  <c r="L20" i="36" s="1"/>
  <c r="L22" i="36" s="1"/>
  <c r="K37" i="36"/>
  <c r="K20" i="36" s="1"/>
  <c r="K22" i="36" s="1"/>
  <c r="J37" i="36"/>
  <c r="J20" i="36" s="1"/>
  <c r="J22" i="36" s="1"/>
  <c r="I37" i="36"/>
  <c r="I20" i="36" s="1"/>
  <c r="I22" i="36" s="1"/>
  <c r="H37" i="36"/>
  <c r="H20" i="36" s="1"/>
  <c r="G37" i="36"/>
  <c r="G20" i="36" s="1"/>
  <c r="G16" i="25"/>
  <c r="G32" i="22"/>
  <c r="F32" i="22"/>
  <c r="F16" i="22"/>
  <c r="G16" i="22"/>
  <c r="I30" i="22"/>
  <c r="I29" i="22"/>
  <c r="I28" i="22"/>
  <c r="I27" i="22"/>
  <c r="I26" i="22"/>
  <c r="I25" i="22"/>
  <c r="I24" i="22"/>
  <c r="I23" i="22"/>
  <c r="I22" i="22"/>
  <c r="I21" i="22"/>
  <c r="I20" i="22"/>
  <c r="Q35" i="36"/>
  <c r="P35" i="36"/>
  <c r="K34" i="34"/>
  <c r="F32" i="20"/>
  <c r="K11" i="27"/>
  <c r="K12" i="27"/>
  <c r="K13" i="27"/>
  <c r="K14" i="27"/>
  <c r="K20" i="27"/>
  <c r="K21" i="27"/>
  <c r="K22" i="27"/>
  <c r="K23" i="27"/>
  <c r="K24" i="27"/>
  <c r="K25" i="27"/>
  <c r="K26" i="27"/>
  <c r="K27" i="27"/>
  <c r="K28" i="27"/>
  <c r="K29" i="27"/>
  <c r="K30" i="27"/>
  <c r="K38" i="27"/>
  <c r="K39" i="27"/>
  <c r="I16" i="27"/>
  <c r="I32" i="27"/>
  <c r="H32" i="27"/>
  <c r="F16" i="27"/>
  <c r="I11" i="26"/>
  <c r="I12" i="26"/>
  <c r="I13" i="26"/>
  <c r="I14" i="26"/>
  <c r="I20" i="26"/>
  <c r="I21" i="26"/>
  <c r="I22" i="26"/>
  <c r="I23" i="26"/>
  <c r="I24" i="26"/>
  <c r="I25" i="26"/>
  <c r="I26" i="26"/>
  <c r="I27" i="26"/>
  <c r="I28" i="26"/>
  <c r="I29" i="26"/>
  <c r="I30" i="26"/>
  <c r="I38" i="26"/>
  <c r="I39" i="26"/>
  <c r="G16" i="26"/>
  <c r="G34" i="26" s="1"/>
  <c r="G42" i="26" s="1"/>
  <c r="G32" i="26"/>
  <c r="F16" i="26"/>
  <c r="F32" i="26"/>
  <c r="I11" i="25"/>
  <c r="I12" i="25"/>
  <c r="I13" i="25"/>
  <c r="I14" i="25"/>
  <c r="I20" i="25"/>
  <c r="I21" i="25"/>
  <c r="I22" i="25"/>
  <c r="I23" i="25"/>
  <c r="I24" i="25"/>
  <c r="I25" i="25"/>
  <c r="I26" i="25"/>
  <c r="I27" i="25"/>
  <c r="I28" i="25"/>
  <c r="I29" i="25"/>
  <c r="I30" i="25"/>
  <c r="I38" i="25"/>
  <c r="I39" i="25"/>
  <c r="G32" i="25"/>
  <c r="F16" i="25"/>
  <c r="F32" i="25"/>
  <c r="K11" i="24"/>
  <c r="K12" i="24"/>
  <c r="K13" i="24"/>
  <c r="K14" i="24"/>
  <c r="K20" i="24"/>
  <c r="K21" i="24"/>
  <c r="K22" i="24"/>
  <c r="K23" i="24"/>
  <c r="K24" i="24"/>
  <c r="K25" i="24"/>
  <c r="K26" i="24"/>
  <c r="K27" i="24"/>
  <c r="K28" i="24"/>
  <c r="K29" i="24"/>
  <c r="K30" i="24"/>
  <c r="K39" i="24"/>
  <c r="K40" i="24"/>
  <c r="I16" i="24"/>
  <c r="I32" i="24"/>
  <c r="G16" i="24"/>
  <c r="F16" i="24"/>
  <c r="J11" i="23"/>
  <c r="J12" i="23"/>
  <c r="J13" i="23"/>
  <c r="J14" i="23"/>
  <c r="J20" i="23"/>
  <c r="J21" i="23"/>
  <c r="J22" i="23"/>
  <c r="J23" i="23"/>
  <c r="J24" i="23"/>
  <c r="J25" i="23"/>
  <c r="J26" i="23"/>
  <c r="J27" i="23"/>
  <c r="J28" i="23"/>
  <c r="J29" i="23"/>
  <c r="J30" i="23"/>
  <c r="J39" i="23"/>
  <c r="J40" i="23"/>
  <c r="H16" i="23"/>
  <c r="H32" i="23"/>
  <c r="G16" i="23"/>
  <c r="G32" i="23"/>
  <c r="F16" i="23"/>
  <c r="F32" i="23"/>
  <c r="I11" i="22"/>
  <c r="I12" i="22"/>
  <c r="I13" i="22"/>
  <c r="I14" i="22"/>
  <c r="I39" i="22"/>
  <c r="I40" i="22"/>
  <c r="J11" i="33"/>
  <c r="J12" i="33"/>
  <c r="J13" i="33"/>
  <c r="J14" i="33"/>
  <c r="J20" i="33"/>
  <c r="J21" i="33"/>
  <c r="J22" i="33"/>
  <c r="J23" i="33"/>
  <c r="J24" i="33"/>
  <c r="J25" i="33"/>
  <c r="J26" i="33"/>
  <c r="J27" i="33"/>
  <c r="J28" i="33"/>
  <c r="J29" i="33"/>
  <c r="J30" i="33"/>
  <c r="J38" i="33"/>
  <c r="H16" i="33"/>
  <c r="H32" i="33"/>
  <c r="G34" i="33"/>
  <c r="G42" i="33" s="1"/>
  <c r="K11" i="32"/>
  <c r="K12" i="32"/>
  <c r="K13" i="32"/>
  <c r="K14" i="32"/>
  <c r="K20" i="32"/>
  <c r="K21" i="32"/>
  <c r="K22" i="32"/>
  <c r="K23" i="32"/>
  <c r="K24" i="32"/>
  <c r="K25" i="32"/>
  <c r="K26" i="32"/>
  <c r="K27" i="32"/>
  <c r="K28" i="32"/>
  <c r="K29" i="32"/>
  <c r="K30" i="32"/>
  <c r="K38" i="32"/>
  <c r="K39" i="32"/>
  <c r="I16" i="32"/>
  <c r="I32" i="32"/>
  <c r="H16" i="32"/>
  <c r="H32" i="32"/>
  <c r="G16" i="32"/>
  <c r="G32" i="32"/>
  <c r="F16" i="32"/>
  <c r="F32" i="32"/>
  <c r="I11" i="31"/>
  <c r="I12" i="31"/>
  <c r="I13" i="31"/>
  <c r="I14" i="31"/>
  <c r="I20" i="31"/>
  <c r="I21" i="31"/>
  <c r="I22" i="31"/>
  <c r="I23" i="31"/>
  <c r="I24" i="31"/>
  <c r="I25" i="31"/>
  <c r="I26" i="31"/>
  <c r="I27" i="31"/>
  <c r="I28" i="31"/>
  <c r="I29" i="31"/>
  <c r="I30" i="31"/>
  <c r="I38" i="31"/>
  <c r="I39" i="31"/>
  <c r="G16" i="31"/>
  <c r="G32" i="31"/>
  <c r="F16" i="31"/>
  <c r="F32" i="31"/>
  <c r="O11" i="29"/>
  <c r="O12" i="29"/>
  <c r="O13" i="29"/>
  <c r="O14" i="29"/>
  <c r="O20" i="29"/>
  <c r="O21" i="29"/>
  <c r="O22" i="29"/>
  <c r="O23" i="29"/>
  <c r="O24" i="29"/>
  <c r="O25" i="29"/>
  <c r="O26" i="29"/>
  <c r="O27" i="29"/>
  <c r="O28" i="29"/>
  <c r="O29" i="29"/>
  <c r="O30" i="29"/>
  <c r="O38" i="29"/>
  <c r="O39" i="29"/>
  <c r="N32" i="29"/>
  <c r="M16" i="29"/>
  <c r="M32" i="29"/>
  <c r="L16" i="29"/>
  <c r="L32" i="29"/>
  <c r="K16" i="29"/>
  <c r="K32" i="29"/>
  <c r="J16" i="29"/>
  <c r="J32" i="29"/>
  <c r="H16" i="29"/>
  <c r="H32" i="29"/>
  <c r="G16" i="29"/>
  <c r="G32" i="29"/>
  <c r="F16" i="29"/>
  <c r="F32" i="29"/>
  <c r="K11" i="30"/>
  <c r="K12" i="30"/>
  <c r="K13" i="30"/>
  <c r="K14" i="30"/>
  <c r="K20" i="30"/>
  <c r="K21" i="30"/>
  <c r="K22" i="30"/>
  <c r="K23" i="30"/>
  <c r="K24" i="30"/>
  <c r="K25" i="30"/>
  <c r="K26" i="30"/>
  <c r="K27" i="30"/>
  <c r="K28" i="30"/>
  <c r="K29" i="30"/>
  <c r="K30" i="30"/>
  <c r="K38" i="30"/>
  <c r="K39" i="30"/>
  <c r="I16" i="30"/>
  <c r="I34" i="30" s="1"/>
  <c r="I42" i="30" s="1"/>
  <c r="I32" i="30"/>
  <c r="H16" i="30"/>
  <c r="H32" i="30"/>
  <c r="G16" i="30"/>
  <c r="G34" i="30" s="1"/>
  <c r="G42" i="30" s="1"/>
  <c r="G32" i="30"/>
  <c r="F16" i="30"/>
  <c r="F32" i="30"/>
  <c r="K11" i="28"/>
  <c r="K12" i="28"/>
  <c r="K13" i="28"/>
  <c r="K14" i="28"/>
  <c r="K20" i="28"/>
  <c r="K21" i="28"/>
  <c r="K22" i="28"/>
  <c r="K23" i="28"/>
  <c r="K24" i="28"/>
  <c r="K25" i="28"/>
  <c r="K26" i="28"/>
  <c r="K27" i="28"/>
  <c r="K28" i="28"/>
  <c r="K29" i="28"/>
  <c r="K30" i="28"/>
  <c r="K38" i="28"/>
  <c r="K39" i="28"/>
  <c r="I16" i="28"/>
  <c r="I32" i="28"/>
  <c r="H16" i="28"/>
  <c r="H32" i="28"/>
  <c r="G32" i="28"/>
  <c r="F16" i="28"/>
  <c r="F32" i="28"/>
  <c r="L25" i="20"/>
  <c r="L24" i="20"/>
  <c r="M24" i="20" s="1"/>
  <c r="L23" i="20"/>
  <c r="M23" i="20" s="1"/>
  <c r="L39" i="20"/>
  <c r="M39" i="20" s="1"/>
  <c r="L38" i="20"/>
  <c r="M38" i="20" s="1"/>
  <c r="L30" i="20"/>
  <c r="M30" i="20" s="1"/>
  <c r="L29" i="20"/>
  <c r="M29" i="20" s="1"/>
  <c r="L28" i="20"/>
  <c r="M28" i="20" s="1"/>
  <c r="L27" i="20"/>
  <c r="M27" i="20" s="1"/>
  <c r="L26" i="20"/>
  <c r="M26" i="20" s="1"/>
  <c r="L22" i="20"/>
  <c r="M22" i="20" s="1"/>
  <c r="J39" i="33"/>
  <c r="K30" i="34"/>
  <c r="K14" i="34"/>
  <c r="K26" i="34"/>
  <c r="K27" i="34"/>
  <c r="K29" i="34"/>
  <c r="K31" i="34"/>
  <c r="K32" i="34"/>
  <c r="K33" i="34"/>
  <c r="K9" i="34"/>
  <c r="K10" i="34"/>
  <c r="K13" i="34"/>
  <c r="K15" i="34"/>
  <c r="K16" i="34"/>
  <c r="K17" i="34"/>
  <c r="Q31" i="36"/>
  <c r="P31" i="36"/>
  <c r="Q15" i="36"/>
  <c r="Q10" i="36"/>
  <c r="P15" i="36"/>
  <c r="Q30" i="36"/>
  <c r="Q32" i="36"/>
  <c r="Q33" i="36"/>
  <c r="Q34" i="36"/>
  <c r="P28" i="36"/>
  <c r="P30" i="36"/>
  <c r="P32" i="36"/>
  <c r="P33" i="36"/>
  <c r="P34" i="36"/>
  <c r="P27" i="36"/>
  <c r="Q11" i="36"/>
  <c r="Q14" i="36"/>
  <c r="Q16" i="36"/>
  <c r="Q17" i="36"/>
  <c r="Q18" i="36"/>
  <c r="P11" i="36"/>
  <c r="P14" i="36"/>
  <c r="P16" i="36"/>
  <c r="P17" i="36"/>
  <c r="P18" i="36"/>
  <c r="P10" i="36"/>
  <c r="F19" i="34" l="1"/>
  <c r="F21" i="34" s="1"/>
  <c r="I19" i="34"/>
  <c r="I21" i="34" s="1"/>
  <c r="G19" i="34"/>
  <c r="G21" i="34" s="1"/>
  <c r="F34" i="26"/>
  <c r="F42" i="26" s="1"/>
  <c r="K32" i="30"/>
  <c r="F34" i="30"/>
  <c r="F42" i="30" s="1"/>
  <c r="H34" i="30"/>
  <c r="H42" i="30" s="1"/>
  <c r="I32" i="26"/>
  <c r="H34" i="33"/>
  <c r="H42" i="33" s="1"/>
  <c r="J34" i="20"/>
  <c r="J42" i="20" s="1"/>
  <c r="G34" i="20"/>
  <c r="G42" i="20" s="1"/>
  <c r="N23" i="42"/>
  <c r="N23" i="41"/>
  <c r="F34" i="33"/>
  <c r="F42" i="33" s="1"/>
  <c r="F34" i="31"/>
  <c r="F42" i="31" s="1"/>
  <c r="H35" i="24"/>
  <c r="H43" i="24" s="1"/>
  <c r="F35" i="24"/>
  <c r="F43" i="24" s="1"/>
  <c r="H35" i="23"/>
  <c r="H43" i="23" s="1"/>
  <c r="L32" i="20"/>
  <c r="M32" i="20" s="1"/>
  <c r="L20" i="20"/>
  <c r="M20" i="20" s="1"/>
  <c r="F34" i="29"/>
  <c r="F42" i="29" s="1"/>
  <c r="J16" i="33"/>
  <c r="I34" i="32"/>
  <c r="I42" i="32" s="1"/>
  <c r="I34" i="28"/>
  <c r="I42" i="28" s="1"/>
  <c r="K32" i="28"/>
  <c r="K16" i="28"/>
  <c r="H34" i="27"/>
  <c r="H42" i="27" s="1"/>
  <c r="F34" i="40"/>
  <c r="F42" i="40" s="1"/>
  <c r="K34" i="29"/>
  <c r="K42" i="29" s="1"/>
  <c r="G35" i="23"/>
  <c r="F35" i="23"/>
  <c r="F35" i="22"/>
  <c r="G34" i="27"/>
  <c r="G42" i="27" s="1"/>
  <c r="F34" i="27"/>
  <c r="F42" i="27" s="1"/>
  <c r="F34" i="28"/>
  <c r="F42" i="28" s="1"/>
  <c r="I34" i="29"/>
  <c r="I42" i="29" s="1"/>
  <c r="H34" i="32"/>
  <c r="H42" i="32" s="1"/>
  <c r="F34" i="32"/>
  <c r="F42" i="32" s="1"/>
  <c r="J32" i="33"/>
  <c r="I16" i="40"/>
  <c r="G34" i="40"/>
  <c r="G42" i="40" s="1"/>
  <c r="I32" i="40"/>
  <c r="Q37" i="36"/>
  <c r="P20" i="36"/>
  <c r="P22" i="36" s="1"/>
  <c r="P37" i="36"/>
  <c r="Q20" i="36"/>
  <c r="Q22" i="36" s="1"/>
  <c r="H22" i="36"/>
  <c r="G22" i="36"/>
  <c r="K36" i="34"/>
  <c r="H21" i="34"/>
  <c r="I34" i="27"/>
  <c r="I42" i="27" s="1"/>
  <c r="K16" i="27"/>
  <c r="K32" i="27"/>
  <c r="K16" i="30"/>
  <c r="K34" i="30" s="1"/>
  <c r="K42" i="30" s="1"/>
  <c r="I16" i="26"/>
  <c r="G34" i="32"/>
  <c r="G42" i="32" s="1"/>
  <c r="K16" i="32"/>
  <c r="K32" i="32"/>
  <c r="G34" i="31"/>
  <c r="G42" i="31" s="1"/>
  <c r="I32" i="31"/>
  <c r="I16" i="31"/>
  <c r="L34" i="29"/>
  <c r="L42" i="29" s="1"/>
  <c r="N34" i="29"/>
  <c r="N42" i="29" s="1"/>
  <c r="G34" i="29"/>
  <c r="G42" i="29" s="1"/>
  <c r="J34" i="29"/>
  <c r="J42" i="29" s="1"/>
  <c r="H34" i="29"/>
  <c r="H42" i="29" s="1"/>
  <c r="M34" i="29"/>
  <c r="M42" i="29" s="1"/>
  <c r="O32" i="29"/>
  <c r="O16" i="29"/>
  <c r="G34" i="28"/>
  <c r="G42" i="28" s="1"/>
  <c r="H34" i="28"/>
  <c r="H42" i="28" s="1"/>
  <c r="G34" i="25"/>
  <c r="G42" i="25" s="1"/>
  <c r="I32" i="25"/>
  <c r="F34" i="25"/>
  <c r="F42" i="25" s="1"/>
  <c r="I16" i="25"/>
  <c r="I35" i="24"/>
  <c r="G35" i="24"/>
  <c r="K32" i="24"/>
  <c r="K16" i="24"/>
  <c r="J32" i="23"/>
  <c r="J16" i="23"/>
  <c r="F17" i="23" s="1"/>
  <c r="G35" i="22"/>
  <c r="I32" i="22"/>
  <c r="G33" i="22" s="1"/>
  <c r="I16" i="22"/>
  <c r="K19" i="34" l="1"/>
  <c r="K21" i="34" s="1"/>
  <c r="I34" i="26"/>
  <c r="I42" i="26" s="1"/>
  <c r="F33" i="22"/>
  <c r="G33" i="23"/>
  <c r="H33" i="23"/>
  <c r="F33" i="23"/>
  <c r="F43" i="23"/>
  <c r="G17" i="23"/>
  <c r="H17" i="23"/>
  <c r="G43" i="23"/>
  <c r="F33" i="24"/>
  <c r="H33" i="24"/>
  <c r="G33" i="24"/>
  <c r="I33" i="24"/>
  <c r="G43" i="24"/>
  <c r="I43" i="24"/>
  <c r="J34" i="33"/>
  <c r="J42" i="33" s="1"/>
  <c r="F43" i="22"/>
  <c r="G43" i="22"/>
  <c r="G17" i="22"/>
  <c r="F17" i="22"/>
  <c r="F17" i="24"/>
  <c r="G17" i="24"/>
  <c r="H17" i="24"/>
  <c r="I17" i="24"/>
  <c r="K34" i="28"/>
  <c r="K42" i="28" s="1"/>
  <c r="I34" i="40"/>
  <c r="I42" i="40" s="1"/>
  <c r="K34" i="27"/>
  <c r="K42" i="27" s="1"/>
  <c r="K34" i="32"/>
  <c r="K42" i="32" s="1"/>
  <c r="I34" i="31"/>
  <c r="I42" i="31" s="1"/>
  <c r="O34" i="29"/>
  <c r="O42" i="29" s="1"/>
  <c r="I34" i="25"/>
  <c r="I42" i="25" s="1"/>
  <c r="K35" i="24"/>
  <c r="I36" i="24" s="1"/>
  <c r="J35" i="23"/>
  <c r="G36" i="23" s="1"/>
  <c r="I35" i="22"/>
  <c r="I43" i="22" s="1"/>
  <c r="F36" i="23" l="1"/>
  <c r="F36" i="22"/>
  <c r="F44" i="22"/>
  <c r="G44" i="22"/>
  <c r="G36" i="22"/>
  <c r="J43" i="23"/>
  <c r="H44" i="23" s="1"/>
  <c r="H36" i="23"/>
  <c r="G36" i="24"/>
  <c r="K43" i="24"/>
  <c r="G44" i="24" s="1"/>
  <c r="H36" i="24"/>
  <c r="F36" i="24"/>
  <c r="I44" i="24" l="1"/>
  <c r="F44" i="23"/>
  <c r="G44" i="23"/>
  <c r="F44" i="24"/>
  <c r="H44" i="24"/>
  <c r="L14" i="20"/>
  <c r="M14" i="20" s="1"/>
  <c r="L13" i="20"/>
  <c r="M13" i="20" s="1"/>
  <c r="L12" i="20"/>
  <c r="M12" i="20" s="1"/>
  <c r="L11" i="20"/>
  <c r="M11" i="20" s="1"/>
  <c r="F16" i="20"/>
  <c r="L16" i="20" s="1"/>
  <c r="M16" i="20" s="1"/>
  <c r="F34" i="20" l="1"/>
  <c r="L34" i="20" l="1"/>
  <c r="M34" i="20" s="1"/>
  <c r="F42" i="20"/>
  <c r="L42" i="20" s="1"/>
  <c r="M42" i="20" s="1"/>
</calcChain>
</file>

<file path=xl/sharedStrings.xml><?xml version="1.0" encoding="utf-8"?>
<sst xmlns="http://schemas.openxmlformats.org/spreadsheetml/2006/main" count="700" uniqueCount="156">
  <si>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</si>
  <si>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</si>
  <si>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</si>
  <si>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</si>
  <si>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</si>
  <si>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</si>
  <si>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</si>
  <si>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</si>
  <si>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</si>
  <si>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</si>
  <si>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</si>
  <si>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</si>
  <si>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</si>
  <si>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</si>
  <si>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</si>
  <si>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</si>
  <si>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</si>
  <si>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NURSING</t>
  </si>
  <si>
    <t>UNIVERSITY COLLEGE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</si>
  <si>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</si>
  <si>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</si>
  <si>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</si>
  <si>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</si>
  <si>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</si>
  <si>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</si>
  <si>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</si>
  <si>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</si>
  <si>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</si>
  <si>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</si>
  <si>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</si>
  <si>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</si>
  <si>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</si>
  <si>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</si>
  <si>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</si>
  <si>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</si>
  <si>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</si>
  <si>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</si>
  <si>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</si>
  <si>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</si>
  <si>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</si>
  <si>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</si>
  <si>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</si>
  <si>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</si>
  <si>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</si>
  <si>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</si>
  <si>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</si>
  <si>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</si>
  <si>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</si>
  <si>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</si>
  <si>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</si>
  <si>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</si>
  <si>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</si>
  <si>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</si>
  <si>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</si>
  <si>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</si>
  <si>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</si>
  <si>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</si>
  <si>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</si>
  <si>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</si>
  <si>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</si>
  <si>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</si>
  <si>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</si>
  <si>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</si>
  <si>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</si>
  <si>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</si>
  <si>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</si>
  <si>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</si>
  <si>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</si>
  <si>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</si>
  <si>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</si>
  <si>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</si>
  <si>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</si>
  <si>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</si>
  <si>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</si>
  <si>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</si>
  <si>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</si>
  <si>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</si>
  <si>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</si>
  <si>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</si>
  <si>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</si>
  <si>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</si>
  <si>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</si>
  <si>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</si>
  <si>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</si>
  <si>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</si>
  <si>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15   CREDIT COUNTS BY RESIDENCY TYPE - ALL STUDENTS</t>
  </si>
  <si>
    <t>TABLE 16   CREDIT COUNTS BY ENTRY STATUS - ALL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</si>
  <si>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</si>
  <si>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</si>
  <si>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</si>
  <si>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3     HEADCOUNT BY ENTRY STATUS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</si>
  <si>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</si>
  <si>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</si>
  <si>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</si>
  <si>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</si>
  <si>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</si>
  <si>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</si>
  <si>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</si>
  <si>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</si>
  <si>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</si>
  <si>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</si>
  <si>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</si>
  <si>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</si>
  <si>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</si>
  <si>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</si>
  <si>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UNDECLARED - UC, JA</t>
  </si>
  <si>
    <t xml:space="preserve">TABLE 6     HEADCOUNT BY COLLEGE AND CLASS YEAR - TRANSFER DEGREE-SEEKING UNDERGRADUATE AND </t>
  </si>
  <si>
    <t>TABLE 4     HEADCOUNT BY TUITION RESIDENCY TYPE - ALL STUDENTS</t>
  </si>
  <si>
    <t xml:space="preserve">    International tuition residency is independent of non-resident alien race/ethnicity status in table 13.</t>
  </si>
  <si>
    <t>Online**</t>
  </si>
  <si>
    <t xml:space="preserve">    Includes students enrolled in exclusively online programs.</t>
  </si>
  <si>
    <t xml:space="preserve">    ** Online column denotes students who are enrolled in two new exclusively distance learning programs.  These number are included in the annual columns.</t>
  </si>
  <si>
    <t>Beginning this year, two new and exclusively online academic programs are included in the tables.</t>
  </si>
  <si>
    <t>EDUCATION &amp; PROFESSIONAL STUDIES</t>
  </si>
  <si>
    <t xml:space="preserve">    Includes students enrolled in exclusively online undergraduate programs.</t>
  </si>
  <si>
    <t xml:space="preserve">    Categorized by first academic plan.  Includes students studying off campus this semester.</t>
  </si>
  <si>
    <t>SCHOOL OF PROFESSIONAL &amp; CONTINUING STUDIES</t>
  </si>
  <si>
    <t>NURSING RN TO BS - FULL TIME</t>
  </si>
  <si>
    <t>NURSING RN TO BS - PART TIME</t>
  </si>
  <si>
    <t>DIETETICS MASTER'S - FULL TIME</t>
  </si>
  <si>
    <t>DIETETICS MASTER'S - PART TIME</t>
  </si>
  <si>
    <t>UNDERGRADUATE STUDENTS</t>
  </si>
  <si>
    <t>TABLE 17</t>
  </si>
  <si>
    <t>TABLE 2     HEADCOUNT BY SEX - ALL STUDENTS</t>
  </si>
  <si>
    <t>TABLE 7     HEADCOUNT BY SEX - CONTINUING STUDENTS</t>
  </si>
  <si>
    <t>TABLE 8     HEADCOUNT BY SEX - NEW STUDENTS</t>
  </si>
  <si>
    <t>TABLE 9     HEADCOUNT BY SEX - TRANSFER STUDENTS</t>
  </si>
  <si>
    <t>TABLE 14   CREDIT COUNTS BY SEX - ALL STUDENTS</t>
  </si>
  <si>
    <t>TABLE 18</t>
  </si>
  <si>
    <t>TOTAL HEADCOUNT BY SEX AND BY RESIDENCY FOR STUDENTS IN EXCLUSIVELY ONLINE PROGRAMS</t>
  </si>
  <si>
    <t>TOTAL HEADCOUNT BY RACE/ETHNICITY FOR STUDENTS IN EXCLUSIVELY ONLINE PROGRAMS</t>
  </si>
  <si>
    <t>TABLE 17   HEADCOUNT BY SEX AND BY RESIDENCY - ALL STUDENTS IN EXCLUSIVELY ONLINE PROGRAMS</t>
  </si>
  <si>
    <t>TABLE 18   HEADCOUNT BY RACE/ETHNICITY - ALL STUDENTS IN EXCLUSIVELY ONLINE PROGRAMS</t>
  </si>
  <si>
    <t xml:space="preserve">TOTAL HEADCOUNT BY SEX OF CONTINUING STUDENTS ADMITTED FOR THE </t>
  </si>
  <si>
    <t>TOTAL HEADCOUNT BY RESIDENCY TYPE OF TRANSFER STUDENTS ADMITTED FOR THE</t>
  </si>
  <si>
    <t>TOTAL HEADCOUNT BY RESIDENCY TYPE OF NEW STUDENTS ADMITTED FOR THE</t>
  </si>
  <si>
    <t>TOTAL HEADCOUNT BY RESIDENCY TYPE OF CONTINUING STUDENTS ENROLLED FOR THE</t>
  </si>
  <si>
    <t>TOTAL HEADCOUNT BY SEX OF TRANSFER STUDENTS ADMITTED FOR THE</t>
  </si>
  <si>
    <t>TOTAL HEADCOUNT BY SEX OF NEW STUDENTS ADMITTED FOR THE</t>
  </si>
  <si>
    <t>HEALTH</t>
  </si>
  <si>
    <t>CAMBRIDGE EDUCATION GROUP</t>
  </si>
  <si>
    <t>2017-18</t>
  </si>
  <si>
    <t>Spring 2019</t>
  </si>
  <si>
    <t>March 15, 2019</t>
  </si>
  <si>
    <t>TOTAL HEADCOUNT FOR THE SPRING SEMESTER OF THE PREVIOUS ACADEMIC YEAR COMPARED TO 2018-19, AS OF MARCH 15, 2019.</t>
  </si>
  <si>
    <t>TOTAL HEADCOUNT BY SEX FOR THE SPRING SEMESTER OF THE ACADEMIC YEAR  2018-19, AS OF MARCH 15, 2019.</t>
  </si>
  <si>
    <t>TOTAL HEADCOUNT BY ENTRY STATUS FOR THE  SPRING SEMESTER OF THE ACADEMIC YEAR  2018-19, AS OF MARCH 15, 2019.</t>
  </si>
  <si>
    <t>TOTAL HEADCOUNT BY TUITION RESIDENCY TYPE FOR THE  SPRING SEMESTER OF THE ACADEMIC YEAR 2018-19, AS OF MARCH 15, 2019.</t>
  </si>
  <si>
    <t>FOR THE  SPRING SEMESTER OF THE ACADEMIC YEAR 2018-19, AS OF MARCH 15, 2019.</t>
  </si>
  <si>
    <t xml:space="preserve"> SPRING SEMESTER OF THE ACADEMIC YEAR 2018-19, AS OF MARCH 15, 2019.</t>
  </si>
  <si>
    <t>TOTAL HEADCOUNT BY RACE/ETHNICITY FOR THE SPRING SEMESTER OF THE ACADEMIC YEAR 2018-19, AS OF MARCH 15, 2019.</t>
  </si>
  <si>
    <t>CREDIT COUNTS BY SEX FOR THE SPRING SEMESTER OF THE ACADEMIC YEAR 2018-19, AS OF MARCH 15, 2019.</t>
  </si>
  <si>
    <t>CREDIT COUNTS BY RESIDENCY TYPE FOR THE SPRING SEMESTER OF THE ACADEMIC 2018-19, AS OF MARCH 15, 2019.</t>
  </si>
  <si>
    <t>CREDIT COUNTS BY ENTRY STATUS FOR THE SPRING SEMESTER OF THE ACADEMIC YEAR 2018-19, AS OF MARCH 15, 2019.</t>
  </si>
  <si>
    <t>IN THE SPRING SEMESTER OF THE ACADEMIC YEAR 2018-19, AS OF MARCH 15, 2019.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</si>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</sst>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%"/>
    <numFmt numFmtId="166" formatCode="#,##0.0"/>
  </numFmts>
  <fonts count="3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1"/>
      <name val="Palatino"/>
    </font>
    <font>
      <sz val="9"/>
      <color rgb="FF3333FF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5" fillId="0" borderId="0" xfId="0" applyFont="1"/>
    <xf numFmtId="0" fontId="25" fillId="0" borderId="0" xfId="0" applyFont="1" applyAlignment="1">
      <alignment horizontal="left" indent="7"/>
    </xf>
    <xf numFmtId="165" fontId="6" fillId="0" borderId="0" xfId="3" applyNumberFormat="1" applyFont="1" applyAlignment="1" applyProtection="1">
      <protection locked="0"/>
    </xf>
    <xf numFmtId="0" fontId="1" fillId="0" borderId="0" xfId="0" applyFont="1"/>
    <xf numFmtId="0" fontId="21" fillId="0" borderId="0" xfId="0" applyFont="1" applyAlignment="1">
      <alignment horizontal="left"/>
    </xf>
    <xf numFmtId="0" fontId="13" fillId="3" borderId="1" xfId="0" applyFont="1" applyFill="1" applyBorder="1" applyAlignment="1">
      <alignment horizontal="right"/>
    </xf>
    <xf numFmtId="0" fontId="6" fillId="3" borderId="0" xfId="0" applyNumberFormat="1" applyFont="1" applyFill="1" applyBorder="1" applyAlignment="1"/>
    <xf numFmtId="0" fontId="11" fillId="3" borderId="0" xfId="0" applyNumberFormat="1" applyFont="1" applyFill="1" applyAlignment="1"/>
    <xf numFmtId="0" fontId="6" fillId="3" borderId="0" xfId="0" applyNumberFormat="1" applyFont="1" applyFill="1" applyAlignment="1"/>
    <xf numFmtId="0" fontId="4" fillId="3" borderId="0" xfId="0" applyFont="1" applyFill="1"/>
    <xf numFmtId="0" fontId="13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13" fillId="3" borderId="0" xfId="0" applyNumberFormat="1" applyFont="1" applyFill="1" applyAlignment="1"/>
    <xf numFmtId="0" fontId="4" fillId="3" borderId="0" xfId="0" applyFont="1" applyFill="1" applyBorder="1"/>
    <xf numFmtId="0" fontId="26" fillId="3" borderId="0" xfId="0" applyFont="1" applyFill="1"/>
    <xf numFmtId="0" fontId="21" fillId="3" borderId="0" xfId="0" applyFont="1" applyFill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1" applyFont="1" applyBorder="1" applyAlignment="1" applyProtection="1">
      <alignment horizontal="right"/>
      <protection locked="0"/>
    </xf>
    <xf numFmtId="0" fontId="26" fillId="0" borderId="0" xfId="0" applyFont="1"/>
    <xf numFmtId="0" fontId="26" fillId="0" borderId="0" xfId="0" applyFont="1" applyFill="1" applyBorder="1"/>
    <xf numFmtId="0" fontId="26" fillId="0" borderId="0" xfId="0" applyNumberFormat="1" applyFont="1"/>
    <xf numFmtId="0" fontId="26" fillId="0" borderId="0" xfId="0" applyFont="1" applyBorder="1"/>
    <xf numFmtId="0" fontId="26" fillId="3" borderId="0" xfId="0" applyNumberFormat="1" applyFont="1" applyFill="1" applyAlignme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5" fontId="29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 indent="7"/>
    </xf>
    <xf numFmtId="3" fontId="11" fillId="0" borderId="0" xfId="0" applyNumberFormat="1" applyFont="1"/>
    <xf numFmtId="3" fontId="6" fillId="0" borderId="0" xfId="0" applyNumberFormat="1" applyFont="1"/>
    <xf numFmtId="3" fontId="13" fillId="0" borderId="0" xfId="0" applyNumberFormat="1" applyFont="1"/>
    <xf numFmtId="3" fontId="11" fillId="0" borderId="0" xfId="1" applyNumberFormat="1" applyFont="1" applyAlignment="1" applyProtection="1">
      <protection locked="0"/>
    </xf>
    <xf numFmtId="3" fontId="11" fillId="0" borderId="0" xfId="0" applyNumberFormat="1" applyFont="1" applyAlignment="1"/>
    <xf numFmtId="3" fontId="6" fillId="0" borderId="0" xfId="0" applyNumberFormat="1" applyFont="1" applyAlignment="1"/>
    <xf numFmtId="3" fontId="6" fillId="0" borderId="0" xfId="1" applyNumberFormat="1" applyFont="1" applyProtection="1">
      <protection locked="0"/>
    </xf>
    <xf numFmtId="3" fontId="6" fillId="0" borderId="0" xfId="0" applyNumberFormat="1" applyFont="1" applyBorder="1"/>
    <xf numFmtId="3" fontId="13" fillId="0" borderId="0" xfId="1" applyNumberFormat="1" applyFont="1" applyProtection="1">
      <protection locked="0"/>
    </xf>
    <xf numFmtId="3" fontId="13" fillId="0" borderId="0" xfId="0" applyNumberFormat="1" applyFont="1" applyBorder="1"/>
    <xf numFmtId="3" fontId="11" fillId="0" borderId="0" xfId="1" applyNumberFormat="1" applyFont="1" applyProtection="1">
      <protection locked="0"/>
    </xf>
    <xf numFmtId="3" fontId="11" fillId="0" borderId="0" xfId="0" applyNumberFormat="1" applyFont="1" applyBorder="1"/>
    <xf numFmtId="3" fontId="13" fillId="0" borderId="0" xfId="0" applyNumberFormat="1" applyFont="1" applyAlignment="1"/>
    <xf numFmtId="166" fontId="11" fillId="0" borderId="0" xfId="0" applyNumberFormat="1" applyFont="1"/>
    <xf numFmtId="166" fontId="13" fillId="0" borderId="0" xfId="0" applyNumberFormat="1" applyFont="1"/>
    <xf numFmtId="166" fontId="11" fillId="0" borderId="0" xfId="0" applyNumberFormat="1" applyFont="1" applyAlignment="1"/>
    <xf numFmtId="166" fontId="13" fillId="0" borderId="0" xfId="0" applyNumberFormat="1" applyFont="1" applyAlignment="1"/>
    <xf numFmtId="166" fontId="4" fillId="0" borderId="0" xfId="0" applyNumberFormat="1" applyFont="1"/>
    <xf numFmtId="3" fontId="11" fillId="0" borderId="0" xfId="0" applyNumberFormat="1" applyFont="1" applyBorder="1" applyAlignment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6" fillId="0" borderId="0" xfId="1" applyNumberFormat="1" applyFont="1" applyAlignment="1" applyProtection="1">
      <protection locked="0"/>
    </xf>
    <xf numFmtId="3" fontId="6" fillId="0" borderId="0" xfId="0" applyNumberFormat="1" applyFont="1" applyBorder="1" applyAlignment="1"/>
    <xf numFmtId="3" fontId="13" fillId="0" borderId="0" xfId="1" applyNumberFormat="1" applyFont="1" applyAlignment="1" applyProtection="1">
      <protection locked="0"/>
    </xf>
    <xf numFmtId="3" fontId="13" fillId="0" borderId="0" xfId="0" applyNumberFormat="1" applyFont="1" applyBorder="1" applyAlignment="1"/>
    <xf numFmtId="166" fontId="11" fillId="0" borderId="0" xfId="1" applyNumberFormat="1" applyFont="1" applyAlignment="1" applyProtection="1">
      <protection locked="0"/>
    </xf>
    <xf numFmtId="166" fontId="13" fillId="0" borderId="0" xfId="1" applyNumberFormat="1" applyFont="1" applyAlignment="1" applyProtection="1">
      <protection locked="0"/>
    </xf>
    <xf numFmtId="166" fontId="18" fillId="0" borderId="0" xfId="0" applyNumberFormat="1" applyFont="1" applyBorder="1"/>
    <xf numFmtId="166" fontId="4" fillId="0" borderId="0" xfId="0" applyNumberFormat="1" applyFont="1" applyFill="1" applyBorder="1"/>
    <xf numFmtId="166" fontId="17" fillId="0" borderId="0" xfId="1" applyNumberFormat="1" applyFont="1" applyAlignment="1" applyProtection="1">
      <protection locked="0"/>
    </xf>
    <xf numFmtId="166" fontId="17" fillId="0" borderId="0" xfId="0" applyNumberFormat="1" applyFont="1" applyAlignment="1"/>
    <xf numFmtId="166" fontId="17" fillId="0" borderId="0" xfId="0" applyNumberFormat="1" applyFont="1" applyBorder="1" applyAlignment="1"/>
    <xf numFmtId="166" fontId="6" fillId="0" borderId="0" xfId="0" applyNumberFormat="1" applyFont="1" applyFill="1" applyBorder="1"/>
    <xf numFmtId="166" fontId="6" fillId="0" borderId="0" xfId="0" applyNumberFormat="1" applyFont="1"/>
    <xf numFmtId="166" fontId="6" fillId="0" borderId="0" xfId="0" applyNumberFormat="1" applyFont="1" applyBorder="1"/>
    <xf numFmtId="166" fontId="18" fillId="0" borderId="0" xfId="0" applyNumberFormat="1" applyFont="1" applyBorder="1" applyAlignment="1"/>
    <xf numFmtId="166" fontId="13" fillId="0" borderId="0" xfId="0" applyNumberFormat="1" applyFont="1" applyBorder="1"/>
    <xf numFmtId="166" fontId="11" fillId="0" borderId="0" xfId="0" applyNumberFormat="1" applyFont="1" applyBorder="1"/>
    <xf numFmtId="3" fontId="18" fillId="0" borderId="0" xfId="0" applyNumberFormat="1" applyFont="1" applyBorder="1"/>
    <xf numFmtId="3" fontId="4" fillId="0" borderId="0" xfId="0" applyNumberFormat="1" applyFont="1" applyFill="1" applyBorder="1"/>
    <xf numFmtId="3" fontId="17" fillId="0" borderId="0" xfId="0" applyNumberFormat="1" applyFont="1" applyAlignment="1"/>
    <xf numFmtId="3" fontId="18" fillId="0" borderId="0" xfId="0" applyNumberFormat="1" applyFont="1"/>
    <xf numFmtId="3" fontId="18" fillId="0" borderId="0" xfId="0" applyNumberFormat="1" applyFont="1" applyBorder="1" applyAlignment="1"/>
    <xf numFmtId="3" fontId="4" fillId="0" borderId="0" xfId="0" applyNumberFormat="1" applyFont="1"/>
    <xf numFmtId="0" fontId="30" fillId="0" borderId="0" xfId="0" applyFont="1"/>
    <xf numFmtId="0" fontId="30" fillId="0" borderId="0" xfId="0" applyFont="1" applyBorder="1"/>
    <xf numFmtId="0" fontId="31" fillId="0" borderId="0" xfId="0" applyFont="1"/>
    <xf numFmtId="0" fontId="30" fillId="0" borderId="0" xfId="0" applyFont="1" applyFill="1" applyBorder="1"/>
    <xf numFmtId="0" fontId="32" fillId="0" borderId="0" xfId="0" applyFont="1"/>
    <xf numFmtId="0" fontId="32" fillId="0" borderId="0" xfId="0" applyFont="1" applyBorder="1"/>
    <xf numFmtId="0" fontId="32" fillId="0" borderId="0" xfId="0" applyFont="1" applyFill="1" applyBorder="1"/>
    <xf numFmtId="0" fontId="33" fillId="0" borderId="0" xfId="0" applyFont="1"/>
    <xf numFmtId="3" fontId="30" fillId="0" borderId="0" xfId="0" applyNumberFormat="1" applyFont="1"/>
    <xf numFmtId="166" fontId="11" fillId="0" borderId="0" xfId="0" applyNumberFormat="1" applyFont="1" applyBorder="1" applyAlignment="1"/>
    <xf numFmtId="166" fontId="13" fillId="0" borderId="0" xfId="0" applyNumberFormat="1" applyFont="1" applyBorder="1" applyAlignment="1"/>
    <xf numFmtId="166" fontId="11" fillId="0" borderId="0" xfId="1" applyNumberFormat="1" applyFont="1" applyProtection="1">
      <protection locked="0"/>
    </xf>
    <xf numFmtId="0" fontId="31" fillId="0" borderId="0" xfId="0" applyFont="1" applyBorder="1"/>
    <xf numFmtId="0" fontId="8" fillId="0" borderId="0" xfId="0" applyFont="1" applyAlignment="1">
      <alignment horizontal="center"/>
    </xf>
    <xf numFmtId="164" fontId="8" fillId="0" borderId="0" xfId="1" applyFont="1" applyAlignment="1" applyProtection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</cellXfs>
  <cellStyles count="4">
    <cellStyle name="Normal" xfId="0" builtinId="0"/>
    <cellStyle name="Normal_cFERTABLE1" xfId="1" xr:uid="{00000000-0005-0000-0000-000001000000}"/>
    <cellStyle name="Normal_cFERTABLE5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0</xdr:row>
          <xdr:rowOff>9525</xdr:rowOff>
        </xdr:from>
        <xdr:to>
          <xdr:col>0</xdr:col>
          <xdr:colOff>6886575</xdr:colOff>
          <xdr:row>11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723900</xdr:colOff>
          <xdr:row>41</xdr:row>
          <xdr:rowOff>28575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A31"/>
  <sheetViews>
    <sheetView tabSelected="1" zoomScaleNormal="100" workbookViewId="0"/>
  </sheetViews>
  <sheetFormatPr defaultRowHeight="12.75"/>
  <cols>
    <col min="1" max="1" width="109.5703125" customWidth="1"/>
  </cols>
  <sheetData>
    <row r="20" spans="1:1" ht="30">
      <c r="A20" s="130" t="s">
        <v>6</v>
      </c>
    </row>
    <row r="21" spans="1:1">
      <c r="A21" s="109"/>
    </row>
    <row r="22" spans="1:1" ht="25.5">
      <c r="A22" s="131" t="s">
        <v>142</v>
      </c>
    </row>
    <row r="23" spans="1:1">
      <c r="A23" s="109"/>
    </row>
    <row r="24" spans="1:1">
      <c r="A24" s="109"/>
    </row>
    <row r="25" spans="1:1">
      <c r="A25" s="109"/>
    </row>
    <row r="26" spans="1:1">
      <c r="A26" s="109"/>
    </row>
    <row r="27" spans="1:1">
      <c r="A27" s="109"/>
    </row>
    <row r="28" spans="1:1" ht="18">
      <c r="A28" s="132" t="s">
        <v>78</v>
      </c>
    </row>
    <row r="29" spans="1:1">
      <c r="A29" s="109"/>
    </row>
    <row r="30" spans="1:1" ht="18">
      <c r="A30" s="133" t="s">
        <v>143</v>
      </c>
    </row>
    <row r="31" spans="1:1">
      <c r="A31" s="109"/>
    </row>
  </sheetData>
  <phoneticPr fontId="24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619125</xdr:colOff>
                <xdr:row>0</xdr:row>
                <xdr:rowOff>9525</xdr:rowOff>
              </from>
              <to>
                <xdr:col>0</xdr:col>
                <xdr:colOff>6886575</xdr:colOff>
                <xdr:row>11</xdr:row>
                <xdr:rowOff>19050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9"/>
  <sheetViews>
    <sheetView zoomScaleNormal="100" workbookViewId="0">
      <selection activeCell="A3" sqref="A3"/>
    </sheetView>
  </sheetViews>
  <sheetFormatPr defaultRowHeight="12.75"/>
  <cols>
    <col min="1" max="13" width="9.140625" customWidth="1"/>
  </cols>
  <sheetData>
    <row r="1" spans="1:15" ht="25.1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>
      <c r="A4" s="195" t="s">
        <v>133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5">
      <c r="A5" s="195" t="s">
        <v>149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5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99"/>
      <c r="L7" s="199"/>
      <c r="M7" s="21"/>
    </row>
    <row r="8" spans="1:15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5">
      <c r="A9" s="3"/>
      <c r="B9" s="2"/>
      <c r="C9" s="1"/>
      <c r="D9" s="1"/>
      <c r="E9" s="1"/>
      <c r="F9" s="76" t="s">
        <v>10</v>
      </c>
      <c r="G9" s="77" t="s">
        <v>11</v>
      </c>
      <c r="H9" s="78"/>
      <c r="I9" s="76" t="s">
        <v>12</v>
      </c>
      <c r="J9" s="1"/>
      <c r="K9" s="1"/>
      <c r="L9" s="1"/>
      <c r="M9" s="1"/>
    </row>
    <row r="10" spans="1:15">
      <c r="A10" s="18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>
      <c r="A11" s="11" t="s">
        <v>61</v>
      </c>
      <c r="B11" s="15"/>
      <c r="C11" s="15"/>
      <c r="D11" s="15"/>
      <c r="E11" s="15"/>
      <c r="F11" s="89">
        <v>4991</v>
      </c>
      <c r="G11" s="89">
        <v>6277</v>
      </c>
      <c r="H11" s="29"/>
      <c r="I11" s="60">
        <f>SUM(F11:G11)</f>
        <v>11268</v>
      </c>
      <c r="J11" s="28"/>
      <c r="K11" s="183"/>
      <c r="L11" s="183"/>
      <c r="M11" s="183"/>
      <c r="N11" s="182"/>
      <c r="O11" s="182"/>
    </row>
    <row r="12" spans="1:15">
      <c r="A12" s="11" t="s">
        <v>62</v>
      </c>
      <c r="B12" s="29"/>
      <c r="C12" s="29"/>
      <c r="D12" s="29"/>
      <c r="E12" s="29"/>
      <c r="F12" s="89">
        <v>521</v>
      </c>
      <c r="G12" s="89">
        <v>742</v>
      </c>
      <c r="H12" s="29"/>
      <c r="I12" s="60">
        <f>SUM(F12:G12)</f>
        <v>1263</v>
      </c>
      <c r="J12" s="29"/>
      <c r="K12" s="184"/>
      <c r="L12" s="184"/>
      <c r="M12" s="184"/>
      <c r="N12" s="182"/>
      <c r="O12" s="184"/>
    </row>
    <row r="13" spans="1:15">
      <c r="A13" s="11" t="s">
        <v>64</v>
      </c>
      <c r="B13" s="15"/>
      <c r="C13" s="15"/>
      <c r="D13" s="15"/>
      <c r="E13" s="15"/>
      <c r="F13" s="53">
        <v>5</v>
      </c>
      <c r="G13" s="53">
        <v>7</v>
      </c>
      <c r="H13" s="49"/>
      <c r="I13" s="60">
        <f>SUM(F13:G13)</f>
        <v>12</v>
      </c>
      <c r="J13" s="100"/>
      <c r="K13" s="183"/>
      <c r="L13" s="183"/>
      <c r="M13" s="183"/>
      <c r="N13" s="182"/>
      <c r="O13" s="182"/>
    </row>
    <row r="14" spans="1:15">
      <c r="A14" s="11" t="s">
        <v>65</v>
      </c>
      <c r="B14" s="15"/>
      <c r="C14" s="15"/>
      <c r="D14" s="15"/>
      <c r="E14" s="15"/>
      <c r="F14" s="53">
        <v>22</v>
      </c>
      <c r="G14" s="53">
        <v>5</v>
      </c>
      <c r="H14" s="49"/>
      <c r="I14" s="60">
        <f>SUM(F14:G14)</f>
        <v>27</v>
      </c>
      <c r="J14" s="100"/>
      <c r="K14" s="185"/>
      <c r="L14" s="185"/>
      <c r="M14" s="183"/>
      <c r="N14" s="182"/>
      <c r="O14" s="182"/>
    </row>
    <row r="15" spans="1:15">
      <c r="A15" s="1"/>
      <c r="B15" s="15"/>
      <c r="C15" s="15"/>
      <c r="D15" s="15"/>
      <c r="E15" s="15"/>
      <c r="F15" s="97"/>
      <c r="G15" s="101"/>
      <c r="H15" s="49"/>
      <c r="I15" s="59"/>
      <c r="J15" s="100"/>
      <c r="K15" s="183"/>
      <c r="L15" s="183"/>
      <c r="M15" s="183"/>
      <c r="N15" s="182"/>
      <c r="O15" s="182"/>
    </row>
    <row r="16" spans="1:15">
      <c r="A16" s="19" t="s">
        <v>63</v>
      </c>
      <c r="B16" s="15"/>
      <c r="C16" s="15"/>
      <c r="D16" s="15"/>
      <c r="E16" s="15"/>
      <c r="F16" s="99">
        <f>SUM(F11:F14)</f>
        <v>5539</v>
      </c>
      <c r="G16" s="99">
        <f>SUM(G11:G14)</f>
        <v>7031</v>
      </c>
      <c r="H16" s="49"/>
      <c r="I16" s="99">
        <f>SUM(I11:I14)</f>
        <v>12570</v>
      </c>
      <c r="J16" s="100"/>
      <c r="K16" s="183"/>
      <c r="L16" s="183"/>
      <c r="M16" s="183"/>
      <c r="N16" s="182"/>
      <c r="O16" s="182"/>
    </row>
    <row r="17" spans="1:15">
      <c r="A17" s="8"/>
      <c r="B17" s="15"/>
      <c r="C17" s="15"/>
      <c r="D17" s="15"/>
      <c r="E17" s="15"/>
      <c r="F17" s="97"/>
      <c r="G17" s="101"/>
      <c r="H17" s="49"/>
      <c r="I17" s="59"/>
      <c r="J17" s="100"/>
      <c r="K17" s="183"/>
      <c r="L17" s="183"/>
      <c r="M17" s="183"/>
      <c r="N17" s="182"/>
      <c r="O17" s="182"/>
    </row>
    <row r="18" spans="1:15">
      <c r="A18" s="8"/>
      <c r="B18" s="15"/>
      <c r="C18" s="15"/>
      <c r="D18" s="15"/>
      <c r="E18" s="15"/>
      <c r="F18" s="97"/>
      <c r="G18" s="101"/>
      <c r="H18" s="49"/>
      <c r="I18" s="59"/>
      <c r="J18" s="100"/>
      <c r="K18" s="183"/>
      <c r="L18" s="183"/>
      <c r="M18" s="183"/>
      <c r="N18" s="182"/>
      <c r="O18" s="182"/>
    </row>
    <row r="19" spans="1:15">
      <c r="A19" s="18" t="s">
        <v>7</v>
      </c>
      <c r="B19" s="15"/>
      <c r="C19" s="15"/>
      <c r="D19" s="15"/>
      <c r="E19" s="15"/>
      <c r="F19" s="97"/>
      <c r="G19" s="101"/>
      <c r="H19" s="49"/>
      <c r="I19" s="59"/>
      <c r="J19" s="100"/>
      <c r="K19" s="183"/>
      <c r="L19" s="183"/>
      <c r="M19" s="183"/>
      <c r="N19" s="182"/>
      <c r="O19" s="182"/>
    </row>
    <row r="20" spans="1:15">
      <c r="A20" s="16" t="s">
        <v>54</v>
      </c>
      <c r="B20" s="1"/>
      <c r="C20" s="1"/>
      <c r="D20" s="1"/>
      <c r="E20" s="1"/>
      <c r="F20" s="89">
        <v>207</v>
      </c>
      <c r="G20" s="89">
        <v>321</v>
      </c>
      <c r="H20" s="49"/>
      <c r="I20" s="60">
        <f t="shared" ref="I20:I30" si="0">SUM(F20:G20)</f>
        <v>528</v>
      </c>
      <c r="J20" s="29"/>
      <c r="K20" s="182"/>
      <c r="L20" s="182"/>
      <c r="M20" s="182"/>
      <c r="N20" s="182"/>
      <c r="O20" s="182"/>
    </row>
    <row r="21" spans="1:15">
      <c r="A21" s="16" t="s">
        <v>55</v>
      </c>
      <c r="B21" s="1"/>
      <c r="C21" s="1"/>
      <c r="D21" s="1"/>
      <c r="E21" s="15"/>
      <c r="F21" s="46">
        <v>259</v>
      </c>
      <c r="G21" s="46">
        <v>294</v>
      </c>
      <c r="H21" s="49"/>
      <c r="I21" s="60">
        <f t="shared" si="0"/>
        <v>553</v>
      </c>
      <c r="J21" s="28"/>
      <c r="K21" s="182"/>
      <c r="L21" s="182"/>
      <c r="M21" s="182"/>
      <c r="N21" s="182"/>
      <c r="O21" s="182"/>
    </row>
    <row r="22" spans="1:15">
      <c r="A22" s="16" t="s">
        <v>56</v>
      </c>
      <c r="B22" s="1"/>
      <c r="C22" s="1"/>
      <c r="D22" s="1"/>
      <c r="E22" s="1"/>
      <c r="F22" s="51">
        <v>197</v>
      </c>
      <c r="G22" s="51">
        <v>241</v>
      </c>
      <c r="H22" s="49"/>
      <c r="I22" s="60">
        <f t="shared" si="0"/>
        <v>438</v>
      </c>
      <c r="J22" s="29"/>
      <c r="K22" s="182"/>
      <c r="L22" s="182"/>
      <c r="M22" s="182"/>
      <c r="N22" s="182"/>
      <c r="O22" s="182"/>
    </row>
    <row r="23" spans="1:15">
      <c r="A23" s="16" t="s">
        <v>57</v>
      </c>
      <c r="B23" s="1"/>
      <c r="C23" s="1"/>
      <c r="D23" s="1"/>
      <c r="E23" s="1"/>
      <c r="F23" s="51">
        <v>71</v>
      </c>
      <c r="G23" s="51">
        <v>114</v>
      </c>
      <c r="H23" s="49"/>
      <c r="I23" s="60">
        <f t="shared" si="0"/>
        <v>185</v>
      </c>
      <c r="J23" s="29"/>
      <c r="K23" s="182"/>
      <c r="L23" s="182"/>
      <c r="M23" s="182"/>
      <c r="N23" s="182"/>
      <c r="O23" s="182"/>
    </row>
    <row r="24" spans="1:15">
      <c r="A24" s="16" t="s">
        <v>92</v>
      </c>
      <c r="B24" s="15"/>
      <c r="C24" s="15"/>
      <c r="D24" s="15"/>
      <c r="E24" s="15"/>
      <c r="F24" s="46">
        <v>234</v>
      </c>
      <c r="G24" s="46">
        <v>490</v>
      </c>
      <c r="H24" s="50"/>
      <c r="I24" s="60">
        <f t="shared" si="0"/>
        <v>724</v>
      </c>
      <c r="J24" s="28"/>
      <c r="K24" s="183"/>
      <c r="L24" s="183"/>
      <c r="M24" s="183"/>
      <c r="N24" s="182"/>
      <c r="O24" s="182"/>
    </row>
    <row r="25" spans="1:15">
      <c r="A25" s="16" t="s">
        <v>58</v>
      </c>
      <c r="B25" s="1"/>
      <c r="C25" s="1"/>
      <c r="D25" s="1"/>
      <c r="E25" s="1"/>
      <c r="F25" s="51">
        <v>3</v>
      </c>
      <c r="G25" s="51">
        <v>2</v>
      </c>
      <c r="H25" s="49"/>
      <c r="I25" s="60">
        <f t="shared" si="0"/>
        <v>5</v>
      </c>
      <c r="J25" s="29"/>
      <c r="K25" s="185"/>
      <c r="L25" s="185"/>
      <c r="M25" s="182"/>
      <c r="N25" s="182"/>
      <c r="O25" s="182"/>
    </row>
    <row r="26" spans="1:15">
      <c r="A26" s="16" t="s">
        <v>53</v>
      </c>
      <c r="B26" s="1"/>
      <c r="C26" s="1"/>
      <c r="D26" s="1"/>
      <c r="E26" s="1"/>
      <c r="F26" s="48">
        <v>4</v>
      </c>
      <c r="G26" s="46">
        <v>5</v>
      </c>
      <c r="H26" s="49"/>
      <c r="I26" s="60">
        <f t="shared" si="0"/>
        <v>9</v>
      </c>
      <c r="J26" s="28"/>
      <c r="K26" s="185"/>
      <c r="L26" s="185"/>
      <c r="M26" s="182"/>
      <c r="N26" s="182"/>
      <c r="O26" s="182"/>
    </row>
    <row r="27" spans="1:15">
      <c r="A27" s="16" t="s">
        <v>49</v>
      </c>
      <c r="B27" s="1"/>
      <c r="C27" s="1"/>
      <c r="D27" s="1"/>
      <c r="E27" s="1"/>
      <c r="F27" s="48">
        <v>0</v>
      </c>
      <c r="G27" s="46">
        <v>4</v>
      </c>
      <c r="H27" s="49"/>
      <c r="I27" s="60">
        <f t="shared" si="0"/>
        <v>4</v>
      </c>
      <c r="J27" s="28"/>
      <c r="K27" s="185"/>
      <c r="L27" s="185"/>
      <c r="M27" s="182"/>
      <c r="N27" s="182"/>
      <c r="O27" s="182"/>
    </row>
    <row r="28" spans="1:15">
      <c r="A28" s="16" t="s">
        <v>50</v>
      </c>
      <c r="B28" s="1"/>
      <c r="C28" s="1"/>
      <c r="D28" s="1"/>
      <c r="E28" s="1"/>
      <c r="F28" s="48">
        <v>9</v>
      </c>
      <c r="G28" s="46">
        <v>7</v>
      </c>
      <c r="H28" s="49"/>
      <c r="I28" s="60">
        <f t="shared" si="0"/>
        <v>16</v>
      </c>
      <c r="J28" s="28"/>
      <c r="K28" s="185"/>
      <c r="L28" s="185"/>
      <c r="M28" s="182"/>
      <c r="N28" s="182"/>
      <c r="O28" s="182"/>
    </row>
    <row r="29" spans="1:15">
      <c r="A29" s="16" t="s">
        <v>51</v>
      </c>
      <c r="B29" s="1"/>
      <c r="C29" s="1"/>
      <c r="D29" s="1"/>
      <c r="E29" s="1"/>
      <c r="F29" s="48">
        <v>3</v>
      </c>
      <c r="G29" s="46">
        <v>1</v>
      </c>
      <c r="H29" s="49"/>
      <c r="I29" s="60">
        <f t="shared" si="0"/>
        <v>4</v>
      </c>
      <c r="J29" s="28"/>
      <c r="K29" s="185"/>
      <c r="L29" s="185"/>
      <c r="M29" s="182"/>
      <c r="N29" s="182"/>
      <c r="O29" s="182"/>
    </row>
    <row r="30" spans="1:15">
      <c r="A30" s="16" t="s">
        <v>52</v>
      </c>
      <c r="B30" s="1"/>
      <c r="C30" s="1"/>
      <c r="D30" s="1"/>
      <c r="E30" s="1"/>
      <c r="F30" s="48">
        <v>24</v>
      </c>
      <c r="G30" s="46">
        <v>3</v>
      </c>
      <c r="H30" s="49"/>
      <c r="I30" s="60">
        <f t="shared" si="0"/>
        <v>27</v>
      </c>
      <c r="J30" s="28"/>
      <c r="K30" s="185"/>
      <c r="L30" s="185"/>
      <c r="M30" s="182"/>
      <c r="N30" s="182"/>
      <c r="O30" s="182"/>
    </row>
    <row r="31" spans="1:15">
      <c r="A31" s="12"/>
      <c r="B31" s="1"/>
      <c r="C31" s="1"/>
      <c r="D31" s="1"/>
      <c r="E31" s="1"/>
      <c r="F31" s="49"/>
      <c r="G31" s="49"/>
      <c r="H31" s="49"/>
      <c r="I31" s="82"/>
      <c r="J31" s="29"/>
      <c r="K31" s="182"/>
      <c r="L31" s="182"/>
      <c r="M31" s="182"/>
      <c r="N31" s="182"/>
      <c r="O31" s="182"/>
    </row>
    <row r="32" spans="1:15">
      <c r="A32" s="19" t="s">
        <v>59</v>
      </c>
      <c r="B32" s="1"/>
      <c r="C32" s="1"/>
      <c r="D32" s="1"/>
      <c r="E32" s="1"/>
      <c r="F32" s="59">
        <f>SUM(F20:F30)</f>
        <v>1011</v>
      </c>
      <c r="G32" s="59">
        <f>SUM(G20:G30)</f>
        <v>1482</v>
      </c>
      <c r="H32" s="49"/>
      <c r="I32" s="59">
        <f>SUM(I20:I30)</f>
        <v>2493</v>
      </c>
      <c r="J32" s="29"/>
      <c r="K32" s="182"/>
      <c r="L32" s="182"/>
      <c r="M32" s="182"/>
      <c r="N32" s="182"/>
      <c r="O32" s="182"/>
    </row>
    <row r="33" spans="1:15">
      <c r="A33" s="10"/>
      <c r="B33" s="1"/>
      <c r="C33" s="1"/>
      <c r="D33" s="1"/>
      <c r="E33" s="1"/>
      <c r="F33" s="49"/>
      <c r="G33" s="49"/>
      <c r="H33" s="49"/>
      <c r="I33" s="82"/>
      <c r="J33" s="29"/>
      <c r="K33" s="182"/>
      <c r="L33" s="182"/>
      <c r="M33" s="182"/>
      <c r="N33" s="182"/>
      <c r="O33" s="182"/>
    </row>
    <row r="34" spans="1:15">
      <c r="A34" s="19" t="s">
        <v>73</v>
      </c>
      <c r="B34" s="1"/>
      <c r="C34" s="1"/>
      <c r="D34" s="1"/>
      <c r="E34" s="1"/>
      <c r="F34" s="82">
        <f>F16+F32</f>
        <v>6550</v>
      </c>
      <c r="G34" s="82">
        <f>G16+G32</f>
        <v>8513</v>
      </c>
      <c r="H34" s="49"/>
      <c r="I34" s="82">
        <f>I16+I32</f>
        <v>15063</v>
      </c>
      <c r="J34" s="29"/>
      <c r="K34" s="182"/>
      <c r="L34" s="182"/>
      <c r="M34" s="182"/>
      <c r="N34" s="182"/>
      <c r="O34" s="182"/>
    </row>
    <row r="35" spans="1:15">
      <c r="A35" s="19"/>
      <c r="B35" s="1"/>
      <c r="C35" s="1"/>
      <c r="D35" s="1"/>
      <c r="E35" s="1"/>
      <c r="F35" s="49"/>
      <c r="G35" s="49"/>
      <c r="H35" s="49"/>
      <c r="I35" s="82"/>
      <c r="J35" s="29"/>
      <c r="K35" s="182"/>
      <c r="L35" s="182"/>
      <c r="M35" s="182"/>
      <c r="N35" s="182"/>
      <c r="O35" s="182"/>
    </row>
    <row r="36" spans="1:15">
      <c r="A36" s="10"/>
      <c r="B36" s="1"/>
      <c r="C36" s="1"/>
      <c r="D36" s="1"/>
      <c r="E36" s="1"/>
      <c r="F36" s="49"/>
      <c r="G36" s="49"/>
      <c r="H36" s="49"/>
      <c r="I36" s="82"/>
      <c r="J36" s="29"/>
      <c r="K36" s="182"/>
      <c r="L36" s="182"/>
      <c r="M36" s="182"/>
      <c r="N36" s="182"/>
      <c r="O36" s="182"/>
    </row>
    <row r="37" spans="1:15">
      <c r="A37" s="18" t="s">
        <v>60</v>
      </c>
      <c r="B37" s="1"/>
      <c r="C37" s="1"/>
      <c r="D37" s="1"/>
      <c r="E37" s="1"/>
      <c r="F37" s="49"/>
      <c r="G37" s="49"/>
      <c r="H37" s="49"/>
      <c r="I37" s="82"/>
      <c r="J37" s="29"/>
      <c r="K37" s="182"/>
      <c r="L37" s="182"/>
      <c r="M37" s="182"/>
      <c r="N37" s="182"/>
      <c r="O37" s="182"/>
    </row>
    <row r="38" spans="1:15">
      <c r="A38" s="11" t="s">
        <v>75</v>
      </c>
      <c r="B38" s="29"/>
      <c r="C38" s="29"/>
      <c r="D38" s="29"/>
      <c r="E38" s="29"/>
      <c r="F38" s="51">
        <v>69</v>
      </c>
      <c r="G38" s="51">
        <v>185</v>
      </c>
      <c r="H38" s="49"/>
      <c r="I38" s="60">
        <f>SUM(F38:G38)</f>
        <v>254</v>
      </c>
      <c r="J38" s="29"/>
      <c r="K38" s="182"/>
      <c r="L38" s="182"/>
      <c r="M38" s="182"/>
      <c r="N38" s="182"/>
      <c r="O38" s="182"/>
    </row>
    <row r="39" spans="1:15">
      <c r="A39" s="11" t="s">
        <v>76</v>
      </c>
      <c r="B39" s="29"/>
      <c r="C39" s="29"/>
      <c r="D39" s="29"/>
      <c r="E39" s="29"/>
      <c r="F39" s="51">
        <v>0</v>
      </c>
      <c r="G39" s="51">
        <v>0</v>
      </c>
      <c r="H39" s="49"/>
      <c r="I39" s="60">
        <f>SUM(F39:G39)</f>
        <v>0</v>
      </c>
      <c r="J39" s="29"/>
      <c r="K39" s="182"/>
      <c r="L39" s="182"/>
      <c r="M39" s="182"/>
      <c r="N39" s="182"/>
      <c r="O39" s="182"/>
    </row>
    <row r="40" spans="1:15">
      <c r="A40" s="10"/>
      <c r="B40" s="1"/>
      <c r="C40" s="1"/>
      <c r="D40" s="1"/>
      <c r="E40" s="1"/>
      <c r="F40" s="49"/>
      <c r="G40" s="49"/>
      <c r="H40" s="49"/>
      <c r="I40" s="82"/>
      <c r="J40" s="29"/>
      <c r="K40" s="1"/>
      <c r="L40" s="1"/>
      <c r="M40" s="1"/>
    </row>
    <row r="41" spans="1:15">
      <c r="A41" s="10"/>
      <c r="B41" s="1"/>
      <c r="C41" s="1"/>
      <c r="D41" s="1"/>
      <c r="E41" s="1"/>
      <c r="F41" s="82"/>
      <c r="G41" s="82"/>
      <c r="H41" s="49"/>
      <c r="I41" s="82"/>
      <c r="J41" s="29"/>
      <c r="K41" s="1"/>
      <c r="L41" s="1"/>
      <c r="M41" s="1"/>
    </row>
    <row r="42" spans="1:15">
      <c r="A42" s="19" t="s">
        <v>74</v>
      </c>
      <c r="B42" s="1"/>
      <c r="C42" s="1"/>
      <c r="D42" s="1"/>
      <c r="E42" s="1"/>
      <c r="F42" s="82">
        <f>+F34+F38+F39</f>
        <v>6619</v>
      </c>
      <c r="G42" s="82">
        <f>+G34+G38+G39</f>
        <v>8698</v>
      </c>
      <c r="H42" s="49"/>
      <c r="I42" s="82">
        <f>+I34+I38+I39</f>
        <v>15317</v>
      </c>
      <c r="J42" s="29"/>
      <c r="K42" s="1"/>
      <c r="L42" s="1"/>
      <c r="M42" s="1"/>
    </row>
    <row r="43" spans="1:15">
      <c r="A43" s="10"/>
      <c r="B43" s="1"/>
      <c r="C43" s="1"/>
      <c r="D43" s="1"/>
      <c r="E43" s="1"/>
      <c r="F43" s="49"/>
      <c r="G43" s="49"/>
      <c r="H43" s="49"/>
      <c r="I43" s="49"/>
      <c r="J43" s="29"/>
      <c r="K43" s="1"/>
      <c r="L43" s="1"/>
      <c r="M43" s="1"/>
    </row>
    <row r="44" spans="1:15">
      <c r="A44" s="105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5">
      <c r="A45" s="105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5">
      <c r="A46" s="105" t="s">
        <v>110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5">
      <c r="A47" s="10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2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9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195" t="s">
        <v>138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5">
      <c r="A5" s="195" t="s">
        <v>149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5" ht="12.6" customHeight="1">
      <c r="A6" s="3"/>
      <c r="B6" s="2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99"/>
      <c r="L7" s="199"/>
      <c r="M7" s="21"/>
      <c r="N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5">
      <c r="A10" s="18" t="s">
        <v>97</v>
      </c>
    </row>
    <row r="11" spans="1:15">
      <c r="A11" s="11" t="s">
        <v>61</v>
      </c>
      <c r="B11" s="15"/>
      <c r="C11" s="15"/>
      <c r="D11" s="15"/>
      <c r="E11" s="15"/>
      <c r="F11" s="89">
        <v>11</v>
      </c>
      <c r="G11" s="89">
        <v>13</v>
      </c>
      <c r="H11" s="29"/>
      <c r="I11" s="60">
        <f>SUM(F11:G11)</f>
        <v>24</v>
      </c>
      <c r="J11" s="28"/>
      <c r="K11" s="183"/>
      <c r="L11" s="183"/>
      <c r="M11" s="183"/>
      <c r="N11" s="182"/>
      <c r="O11" s="182"/>
    </row>
    <row r="12" spans="1:15" s="29" customFormat="1" ht="13.15" customHeight="1">
      <c r="A12" s="11" t="s">
        <v>62</v>
      </c>
      <c r="F12" s="86">
        <v>0</v>
      </c>
      <c r="G12" s="86">
        <v>7</v>
      </c>
      <c r="I12" s="60">
        <f>SUM(F12:G12)</f>
        <v>7</v>
      </c>
      <c r="K12" s="184"/>
      <c r="L12" s="184"/>
      <c r="M12" s="184"/>
      <c r="N12" s="184"/>
      <c r="O12" s="184"/>
    </row>
    <row r="13" spans="1:15">
      <c r="A13" s="11" t="s">
        <v>64</v>
      </c>
      <c r="B13" s="15"/>
      <c r="C13" s="15"/>
      <c r="D13" s="15"/>
      <c r="E13" s="15"/>
      <c r="F13" s="48">
        <v>9</v>
      </c>
      <c r="G13" s="53">
        <v>3</v>
      </c>
      <c r="H13" s="49"/>
      <c r="I13" s="60">
        <f>SUM(F13:G13)</f>
        <v>12</v>
      </c>
      <c r="J13" s="100"/>
      <c r="K13" s="183"/>
      <c r="L13" s="183"/>
      <c r="M13" s="183"/>
      <c r="N13" s="182"/>
      <c r="O13" s="182"/>
    </row>
    <row r="14" spans="1:15">
      <c r="A14" s="11" t="s">
        <v>65</v>
      </c>
      <c r="B14" s="15"/>
      <c r="C14" s="15"/>
      <c r="D14" s="15"/>
      <c r="E14" s="15"/>
      <c r="F14" s="48">
        <v>579</v>
      </c>
      <c r="G14" s="53">
        <v>540</v>
      </c>
      <c r="H14" s="49"/>
      <c r="I14" s="60">
        <f>SUM(F14:G14)</f>
        <v>1119</v>
      </c>
      <c r="J14" s="100"/>
      <c r="K14" s="185"/>
      <c r="L14" s="185"/>
      <c r="M14" s="183"/>
      <c r="N14" s="182"/>
      <c r="O14" s="182"/>
    </row>
    <row r="15" spans="1:15">
      <c r="B15" s="15"/>
      <c r="C15" s="15"/>
      <c r="D15" s="15"/>
      <c r="E15" s="15"/>
      <c r="F15" s="97"/>
      <c r="G15" s="101"/>
      <c r="H15" s="49"/>
      <c r="I15" s="59"/>
      <c r="J15" s="100"/>
      <c r="K15" s="183"/>
      <c r="L15" s="183"/>
      <c r="M15" s="183"/>
      <c r="N15" s="182"/>
      <c r="O15" s="182"/>
    </row>
    <row r="16" spans="1:15">
      <c r="A16" s="19" t="s">
        <v>63</v>
      </c>
      <c r="B16" s="15"/>
      <c r="C16" s="15"/>
      <c r="D16" s="15"/>
      <c r="E16" s="15"/>
      <c r="F16" s="99">
        <f>SUM(F11:F14)</f>
        <v>599</v>
      </c>
      <c r="G16" s="99">
        <f>SUM(G11:G14)</f>
        <v>563</v>
      </c>
      <c r="H16" s="49"/>
      <c r="I16" s="99">
        <f>SUM(I11:I14)</f>
        <v>1162</v>
      </c>
      <c r="J16" s="100"/>
      <c r="K16" s="183"/>
      <c r="L16" s="183"/>
      <c r="M16" s="183"/>
      <c r="N16" s="182"/>
      <c r="O16" s="182"/>
    </row>
    <row r="17" spans="1:15">
      <c r="A17" s="8"/>
      <c r="B17" s="15"/>
      <c r="C17" s="15"/>
      <c r="D17" s="15"/>
      <c r="E17" s="15"/>
      <c r="F17" s="97"/>
      <c r="G17" s="101"/>
      <c r="H17" s="49"/>
      <c r="I17" s="59"/>
      <c r="J17" s="100"/>
      <c r="K17" s="183"/>
      <c r="L17" s="183"/>
      <c r="M17" s="183"/>
      <c r="N17" s="182"/>
      <c r="O17" s="182"/>
    </row>
    <row r="18" spans="1:15">
      <c r="A18" s="8"/>
      <c r="B18" s="15"/>
      <c r="C18" s="15"/>
      <c r="D18" s="15"/>
      <c r="E18" s="15"/>
      <c r="F18" s="97"/>
      <c r="G18" s="101"/>
      <c r="H18" s="49"/>
      <c r="I18" s="59"/>
      <c r="J18" s="100"/>
      <c r="K18" s="183"/>
      <c r="L18" s="183"/>
      <c r="M18" s="183"/>
      <c r="N18" s="182"/>
      <c r="O18" s="182"/>
    </row>
    <row r="19" spans="1:15">
      <c r="A19" s="18" t="s">
        <v>7</v>
      </c>
      <c r="B19" s="15"/>
      <c r="C19" s="15"/>
      <c r="D19" s="15"/>
      <c r="E19" s="15"/>
      <c r="F19" s="97"/>
      <c r="G19" s="101"/>
      <c r="H19" s="49"/>
      <c r="I19" s="59"/>
      <c r="J19" s="100"/>
      <c r="K19" s="183"/>
      <c r="L19" s="183"/>
      <c r="M19" s="183"/>
      <c r="N19" s="182"/>
      <c r="O19" s="182"/>
    </row>
    <row r="20" spans="1:15">
      <c r="A20" s="16" t="s">
        <v>54</v>
      </c>
      <c r="F20" s="51">
        <v>19</v>
      </c>
      <c r="G20" s="51">
        <v>17</v>
      </c>
      <c r="H20" s="49"/>
      <c r="I20" s="60">
        <f t="shared" ref="I20:I30" si="0">SUM(F20:G20)</f>
        <v>36</v>
      </c>
      <c r="J20" s="29"/>
      <c r="K20" s="182"/>
      <c r="L20" s="182"/>
      <c r="M20" s="182"/>
      <c r="N20" s="182"/>
      <c r="O20" s="182"/>
    </row>
    <row r="21" spans="1:15">
      <c r="A21" s="16" t="s">
        <v>55</v>
      </c>
      <c r="E21" s="15"/>
      <c r="F21" s="46">
        <v>31</v>
      </c>
      <c r="G21" s="46">
        <v>41</v>
      </c>
      <c r="H21" s="49"/>
      <c r="I21" s="60">
        <f t="shared" si="0"/>
        <v>72</v>
      </c>
      <c r="J21" s="28"/>
      <c r="K21" s="182"/>
      <c r="L21" s="182"/>
      <c r="M21" s="182"/>
      <c r="N21" s="182"/>
      <c r="O21" s="182"/>
    </row>
    <row r="22" spans="1:15">
      <c r="A22" s="16" t="s">
        <v>56</v>
      </c>
      <c r="F22" s="51">
        <v>10</v>
      </c>
      <c r="G22" s="51">
        <v>2</v>
      </c>
      <c r="H22" s="49"/>
      <c r="I22" s="60">
        <f t="shared" si="0"/>
        <v>12</v>
      </c>
      <c r="J22" s="29"/>
      <c r="K22" s="182"/>
      <c r="L22" s="182"/>
      <c r="M22" s="182"/>
      <c r="N22" s="182"/>
      <c r="O22" s="182"/>
    </row>
    <row r="23" spans="1:15">
      <c r="A23" s="16" t="s">
        <v>57</v>
      </c>
      <c r="F23" s="51">
        <v>1</v>
      </c>
      <c r="G23" s="51">
        <v>2</v>
      </c>
      <c r="H23" s="49"/>
      <c r="I23" s="60">
        <f t="shared" si="0"/>
        <v>3</v>
      </c>
      <c r="J23" s="29"/>
      <c r="K23" s="182"/>
      <c r="L23" s="182"/>
      <c r="M23" s="182"/>
      <c r="N23" s="182"/>
      <c r="O23" s="182"/>
    </row>
    <row r="24" spans="1:15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50"/>
      <c r="I24" s="60">
        <f t="shared" si="0"/>
        <v>0</v>
      </c>
      <c r="J24" s="28"/>
      <c r="K24" s="183"/>
      <c r="L24" s="183"/>
      <c r="M24" s="183"/>
      <c r="N24" s="182"/>
      <c r="O24" s="182"/>
    </row>
    <row r="25" spans="1:15">
      <c r="A25" s="16" t="s">
        <v>58</v>
      </c>
      <c r="F25" s="51">
        <v>0</v>
      </c>
      <c r="G25" s="51">
        <v>0</v>
      </c>
      <c r="H25" s="49"/>
      <c r="I25" s="60">
        <f t="shared" si="0"/>
        <v>0</v>
      </c>
      <c r="J25" s="29"/>
      <c r="K25" s="185"/>
      <c r="L25" s="185"/>
      <c r="M25" s="182"/>
      <c r="N25" s="182"/>
      <c r="O25" s="182"/>
    </row>
    <row r="26" spans="1:15">
      <c r="A26" s="16" t="s">
        <v>53</v>
      </c>
      <c r="F26" s="48">
        <v>0</v>
      </c>
      <c r="G26" s="46">
        <v>0</v>
      </c>
      <c r="H26" s="49"/>
      <c r="I26" s="60">
        <f t="shared" si="0"/>
        <v>0</v>
      </c>
      <c r="J26" s="28"/>
      <c r="K26" s="185"/>
      <c r="L26" s="185"/>
      <c r="M26" s="182"/>
      <c r="N26" s="182"/>
      <c r="O26" s="182"/>
    </row>
    <row r="27" spans="1:15">
      <c r="A27" s="16" t="s">
        <v>49</v>
      </c>
      <c r="F27" s="48">
        <v>0</v>
      </c>
      <c r="G27" s="46">
        <v>0</v>
      </c>
      <c r="H27" s="49"/>
      <c r="I27" s="60">
        <f t="shared" si="0"/>
        <v>0</v>
      </c>
      <c r="J27" s="28"/>
      <c r="K27" s="185"/>
      <c r="L27" s="185"/>
      <c r="M27" s="182"/>
      <c r="N27" s="182"/>
      <c r="O27" s="182"/>
    </row>
    <row r="28" spans="1:15">
      <c r="A28" s="16" t="s">
        <v>50</v>
      </c>
      <c r="F28" s="48">
        <v>4</v>
      </c>
      <c r="G28" s="46">
        <v>3</v>
      </c>
      <c r="H28" s="49"/>
      <c r="I28" s="60">
        <f t="shared" si="0"/>
        <v>7</v>
      </c>
      <c r="J28" s="28"/>
      <c r="K28" s="185"/>
      <c r="L28" s="185"/>
      <c r="M28" s="182"/>
      <c r="N28" s="182"/>
      <c r="O28" s="182"/>
    </row>
    <row r="29" spans="1:15">
      <c r="A29" s="16" t="s">
        <v>51</v>
      </c>
      <c r="F29" s="48">
        <v>4</v>
      </c>
      <c r="G29" s="46">
        <v>4</v>
      </c>
      <c r="H29" s="49"/>
      <c r="I29" s="60">
        <f t="shared" si="0"/>
        <v>8</v>
      </c>
      <c r="J29" s="28"/>
      <c r="K29" s="185"/>
      <c r="L29" s="185"/>
      <c r="M29" s="182"/>
      <c r="N29" s="182"/>
      <c r="O29" s="182"/>
    </row>
    <row r="30" spans="1:15">
      <c r="A30" s="16" t="s">
        <v>52</v>
      </c>
      <c r="F30" s="48">
        <v>68</v>
      </c>
      <c r="G30" s="46">
        <v>81</v>
      </c>
      <c r="H30" s="49"/>
      <c r="I30" s="60">
        <f t="shared" si="0"/>
        <v>149</v>
      </c>
      <c r="J30" s="28"/>
      <c r="K30" s="185"/>
      <c r="L30" s="185"/>
      <c r="M30" s="182"/>
      <c r="N30" s="182"/>
      <c r="O30" s="182"/>
    </row>
    <row r="31" spans="1:15">
      <c r="A31" s="12"/>
      <c r="F31" s="49"/>
      <c r="G31" s="49"/>
      <c r="H31" s="49"/>
      <c r="I31" s="82"/>
      <c r="J31" s="29"/>
      <c r="K31" s="182"/>
      <c r="L31" s="182"/>
      <c r="M31" s="182"/>
      <c r="N31" s="182"/>
      <c r="O31" s="182"/>
    </row>
    <row r="32" spans="1:15">
      <c r="A32" s="19" t="s">
        <v>59</v>
      </c>
      <c r="F32" s="59">
        <f>SUM(F20:F30)</f>
        <v>137</v>
      </c>
      <c r="G32" s="59">
        <f>SUM(G20:G30)</f>
        <v>150</v>
      </c>
      <c r="H32" s="49"/>
      <c r="I32" s="59">
        <f>SUM(I20:I30)</f>
        <v>287</v>
      </c>
      <c r="J32" s="29"/>
      <c r="K32" s="182"/>
      <c r="L32" s="182"/>
      <c r="M32" s="182"/>
      <c r="N32" s="182"/>
      <c r="O32" s="182"/>
    </row>
    <row r="33" spans="1:15">
      <c r="A33" s="10"/>
      <c r="F33" s="49"/>
      <c r="G33" s="49"/>
      <c r="H33" s="49"/>
      <c r="I33" s="82"/>
      <c r="J33" s="29"/>
      <c r="K33" s="182"/>
      <c r="L33" s="182"/>
      <c r="M33" s="182"/>
      <c r="N33" s="182"/>
      <c r="O33" s="182"/>
    </row>
    <row r="34" spans="1:15">
      <c r="A34" s="19" t="s">
        <v>73</v>
      </c>
      <c r="F34" s="82">
        <f>F16+F32</f>
        <v>736</v>
      </c>
      <c r="G34" s="82">
        <f>G16+G32</f>
        <v>713</v>
      </c>
      <c r="H34" s="49"/>
      <c r="I34" s="82">
        <f>I16+I32</f>
        <v>1449</v>
      </c>
      <c r="J34" s="29"/>
      <c r="K34" s="182"/>
      <c r="L34" s="182"/>
      <c r="M34" s="182"/>
      <c r="N34" s="182"/>
      <c r="O34" s="182"/>
    </row>
    <row r="35" spans="1:15">
      <c r="A35" s="19"/>
      <c r="F35" s="49"/>
      <c r="G35" s="49"/>
      <c r="H35" s="49"/>
      <c r="I35" s="82"/>
      <c r="J35" s="29"/>
      <c r="K35" s="182"/>
      <c r="L35" s="182"/>
      <c r="M35" s="182"/>
      <c r="N35" s="182"/>
      <c r="O35" s="182"/>
    </row>
    <row r="36" spans="1:15">
      <c r="A36" s="10"/>
      <c r="F36" s="49"/>
      <c r="G36" s="49"/>
      <c r="H36" s="49"/>
      <c r="I36" s="82"/>
      <c r="J36" s="29"/>
      <c r="K36" s="182"/>
      <c r="L36" s="182"/>
      <c r="M36" s="182"/>
      <c r="N36" s="182"/>
      <c r="O36" s="182"/>
    </row>
    <row r="37" spans="1:15">
      <c r="A37" s="18" t="s">
        <v>60</v>
      </c>
      <c r="F37" s="49"/>
      <c r="G37" s="49"/>
      <c r="H37" s="49"/>
      <c r="I37" s="82"/>
      <c r="J37" s="29"/>
      <c r="K37" s="182"/>
      <c r="L37" s="182"/>
      <c r="M37" s="182"/>
      <c r="N37" s="182"/>
      <c r="O37" s="182"/>
    </row>
    <row r="38" spans="1:15">
      <c r="A38" s="11" t="s">
        <v>75</v>
      </c>
      <c r="B38" s="29"/>
      <c r="C38" s="29"/>
      <c r="D38" s="29"/>
      <c r="E38" s="29"/>
      <c r="F38" s="51">
        <v>0</v>
      </c>
      <c r="G38" s="51">
        <v>0</v>
      </c>
      <c r="H38" s="49"/>
      <c r="I38" s="60">
        <f>SUM(F38:G38)</f>
        <v>0</v>
      </c>
      <c r="J38" s="29"/>
      <c r="K38" s="182"/>
      <c r="L38" s="182"/>
      <c r="M38" s="182"/>
      <c r="N38" s="182"/>
      <c r="O38" s="182"/>
    </row>
    <row r="39" spans="1:15">
      <c r="A39" s="11" t="s">
        <v>76</v>
      </c>
      <c r="B39" s="29"/>
      <c r="C39" s="29"/>
      <c r="D39" s="29"/>
      <c r="E39" s="29"/>
      <c r="F39" s="51">
        <v>2</v>
      </c>
      <c r="G39" s="51">
        <v>1</v>
      </c>
      <c r="H39" s="49"/>
      <c r="I39" s="60">
        <f>SUM(F39:G39)</f>
        <v>3</v>
      </c>
      <c r="J39" s="29"/>
      <c r="K39" s="182"/>
      <c r="L39" s="182"/>
      <c r="M39" s="182"/>
      <c r="N39" s="182"/>
      <c r="O39" s="182"/>
    </row>
    <row r="40" spans="1:15">
      <c r="A40" s="10"/>
      <c r="F40" s="49"/>
      <c r="G40" s="49"/>
      <c r="H40" s="49"/>
      <c r="I40" s="82"/>
      <c r="J40" s="29"/>
    </row>
    <row r="41" spans="1:15">
      <c r="A41" s="10"/>
      <c r="F41" s="82"/>
      <c r="G41" s="82"/>
      <c r="H41" s="49"/>
      <c r="I41" s="82"/>
      <c r="J41" s="29"/>
    </row>
    <row r="42" spans="1:15">
      <c r="A42" s="19" t="s">
        <v>74</v>
      </c>
      <c r="F42" s="82">
        <f>+F34+F38+F39</f>
        <v>738</v>
      </c>
      <c r="G42" s="82">
        <f>+G34+G38+G39</f>
        <v>714</v>
      </c>
      <c r="H42" s="49"/>
      <c r="I42" s="82">
        <f>+I34+I38+I39</f>
        <v>1452</v>
      </c>
      <c r="J42" s="29"/>
    </row>
    <row r="43" spans="1:15">
      <c r="A43" s="10"/>
      <c r="F43" s="49"/>
      <c r="G43" s="49"/>
      <c r="H43" s="49"/>
      <c r="I43" s="49"/>
      <c r="J43" s="29"/>
    </row>
    <row r="44" spans="1:15">
      <c r="A44" s="105" t="s">
        <v>98</v>
      </c>
    </row>
    <row r="45" spans="1:15">
      <c r="A45" s="105" t="s">
        <v>72</v>
      </c>
    </row>
    <row r="46" spans="1:15">
      <c r="A46" s="105" t="s">
        <v>110</v>
      </c>
    </row>
    <row r="47" spans="1:15">
      <c r="A47" s="105"/>
    </row>
    <row r="49" spans="1:13">
      <c r="A49" s="25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28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9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195" t="s">
        <v>137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5">
      <c r="A5" s="195" t="s">
        <v>149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5">
      <c r="A10" s="18" t="s">
        <v>97</v>
      </c>
      <c r="B10" s="2"/>
      <c r="F10" s="74"/>
      <c r="G10" s="75"/>
      <c r="H10" s="72"/>
      <c r="I10" s="74"/>
    </row>
    <row r="11" spans="1:15">
      <c r="A11" s="11" t="s">
        <v>61</v>
      </c>
      <c r="F11" s="86">
        <v>109</v>
      </c>
      <c r="G11" s="86">
        <v>82</v>
      </c>
      <c r="H11" s="29"/>
      <c r="I11" s="87">
        <f>SUM(F11:G11)</f>
        <v>191</v>
      </c>
      <c r="J11" s="29"/>
      <c r="K11" s="182"/>
      <c r="L11" s="182"/>
      <c r="M11" s="182"/>
      <c r="N11" s="182"/>
      <c r="O11" s="182"/>
    </row>
    <row r="12" spans="1:15">
      <c r="A12" s="11" t="s">
        <v>62</v>
      </c>
      <c r="F12" s="86">
        <v>30</v>
      </c>
      <c r="G12" s="86">
        <v>74</v>
      </c>
      <c r="H12" s="29"/>
      <c r="I12" s="87">
        <f>SUM(F12:G12)</f>
        <v>104</v>
      </c>
      <c r="J12" s="29"/>
      <c r="K12" s="183"/>
      <c r="L12" s="183"/>
      <c r="M12" s="183"/>
      <c r="N12" s="182"/>
      <c r="O12" s="182"/>
    </row>
    <row r="13" spans="1:15">
      <c r="A13" s="11" t="s">
        <v>64</v>
      </c>
      <c r="B13" s="15"/>
      <c r="C13" s="15"/>
      <c r="D13" s="15"/>
      <c r="E13" s="15"/>
      <c r="F13" s="48">
        <v>0</v>
      </c>
      <c r="G13" s="53">
        <v>0</v>
      </c>
      <c r="H13" s="49"/>
      <c r="I13" s="87">
        <f>SUM(F13:G13)</f>
        <v>0</v>
      </c>
      <c r="J13" s="29"/>
      <c r="K13" s="182"/>
      <c r="L13" s="182"/>
      <c r="M13" s="182"/>
      <c r="N13" s="182"/>
      <c r="O13" s="182"/>
    </row>
    <row r="14" spans="1:15">
      <c r="A14" s="11" t="s">
        <v>65</v>
      </c>
      <c r="B14" s="15"/>
      <c r="C14" s="15"/>
      <c r="D14" s="15"/>
      <c r="E14" s="15"/>
      <c r="F14" s="48">
        <v>0</v>
      </c>
      <c r="G14" s="53">
        <v>0</v>
      </c>
      <c r="H14" s="49"/>
      <c r="I14" s="87">
        <f>SUM(F14:G14)</f>
        <v>0</v>
      </c>
      <c r="J14" s="29"/>
      <c r="K14" s="182"/>
      <c r="L14" s="182"/>
      <c r="M14" s="182"/>
      <c r="N14" s="182"/>
      <c r="O14" s="182"/>
    </row>
    <row r="15" spans="1:15">
      <c r="B15" s="15"/>
      <c r="C15" s="15"/>
      <c r="D15" s="15"/>
      <c r="E15" s="15"/>
      <c r="F15" s="97"/>
      <c r="G15" s="101"/>
      <c r="H15" s="49"/>
      <c r="I15" s="59"/>
      <c r="J15" s="29"/>
      <c r="K15" s="182"/>
      <c r="L15" s="182"/>
      <c r="M15" s="182"/>
      <c r="N15" s="182"/>
      <c r="O15" s="182"/>
    </row>
    <row r="16" spans="1:15">
      <c r="A16" s="19" t="s">
        <v>63</v>
      </c>
      <c r="B16" s="15"/>
      <c r="C16" s="15"/>
      <c r="D16" s="15"/>
      <c r="E16" s="15"/>
      <c r="F16" s="99">
        <f>SUM(F11:F14)</f>
        <v>139</v>
      </c>
      <c r="G16" s="99">
        <f>SUM(G11:G14)</f>
        <v>156</v>
      </c>
      <c r="H16" s="49"/>
      <c r="I16" s="99">
        <f>SUM(I11:I14)</f>
        <v>295</v>
      </c>
      <c r="J16" s="29"/>
      <c r="K16" s="182"/>
      <c r="L16" s="182"/>
      <c r="M16" s="182"/>
      <c r="N16" s="182"/>
      <c r="O16" s="182"/>
    </row>
    <row r="17" spans="1:15">
      <c r="A17" s="8"/>
      <c r="B17" s="15"/>
      <c r="C17" s="15"/>
      <c r="D17" s="15"/>
      <c r="E17" s="15"/>
      <c r="F17" s="97"/>
      <c r="G17" s="101"/>
      <c r="H17" s="49"/>
      <c r="I17" s="59"/>
      <c r="J17" s="29"/>
      <c r="K17" s="182"/>
      <c r="L17" s="182"/>
      <c r="M17" s="182"/>
      <c r="N17" s="182"/>
      <c r="O17" s="182"/>
    </row>
    <row r="18" spans="1:15">
      <c r="A18" s="8"/>
      <c r="B18" s="15"/>
      <c r="C18" s="15"/>
      <c r="D18" s="15"/>
      <c r="E18" s="15"/>
      <c r="F18" s="97"/>
      <c r="G18" s="101"/>
      <c r="H18" s="49"/>
      <c r="I18" s="59"/>
      <c r="J18" s="29"/>
      <c r="K18" s="182"/>
      <c r="L18" s="182"/>
      <c r="M18" s="182"/>
      <c r="N18" s="182"/>
      <c r="O18" s="182"/>
    </row>
    <row r="19" spans="1:15">
      <c r="A19" s="18" t="s">
        <v>7</v>
      </c>
      <c r="B19" s="15"/>
      <c r="C19" s="15"/>
      <c r="D19" s="15"/>
      <c r="E19" s="15"/>
      <c r="F19" s="97"/>
      <c r="G19" s="101"/>
      <c r="H19" s="49"/>
      <c r="I19" s="59"/>
      <c r="J19" s="29"/>
      <c r="K19" s="182"/>
      <c r="L19" s="182"/>
      <c r="M19" s="182"/>
      <c r="N19" s="182"/>
      <c r="O19" s="182"/>
    </row>
    <row r="20" spans="1:15">
      <c r="A20" s="16" t="s">
        <v>54</v>
      </c>
      <c r="F20" s="51">
        <v>0</v>
      </c>
      <c r="G20" s="51">
        <v>0</v>
      </c>
      <c r="H20" s="49"/>
      <c r="I20" s="87">
        <f t="shared" ref="I20:I30" si="0">SUM(F20:G20)</f>
        <v>0</v>
      </c>
      <c r="J20" s="29"/>
      <c r="K20" s="182"/>
      <c r="L20" s="182"/>
      <c r="M20" s="182"/>
      <c r="N20" s="182"/>
      <c r="O20" s="182"/>
    </row>
    <row r="21" spans="1:15">
      <c r="A21" s="16" t="s">
        <v>55</v>
      </c>
      <c r="E21" s="15"/>
      <c r="F21" s="46">
        <v>0</v>
      </c>
      <c r="G21" s="46">
        <v>0</v>
      </c>
      <c r="H21" s="49"/>
      <c r="I21" s="87">
        <f t="shared" si="0"/>
        <v>0</v>
      </c>
      <c r="J21" s="29"/>
    </row>
    <row r="22" spans="1:15">
      <c r="A22" s="16" t="s">
        <v>56</v>
      </c>
      <c r="F22" s="86">
        <v>0</v>
      </c>
      <c r="G22" s="86">
        <v>0</v>
      </c>
      <c r="H22" s="29"/>
      <c r="I22" s="87">
        <f t="shared" si="0"/>
        <v>0</v>
      </c>
      <c r="J22" s="29"/>
    </row>
    <row r="23" spans="1:15">
      <c r="A23" s="16" t="s">
        <v>57</v>
      </c>
      <c r="F23" s="86">
        <v>0</v>
      </c>
      <c r="G23" s="86">
        <v>0</v>
      </c>
      <c r="H23" s="29"/>
      <c r="I23" s="87">
        <f t="shared" si="0"/>
        <v>0</v>
      </c>
      <c r="J23" s="29"/>
    </row>
    <row r="24" spans="1:15">
      <c r="A24" s="16" t="s">
        <v>92</v>
      </c>
      <c r="B24" s="15"/>
      <c r="C24" s="15"/>
      <c r="D24" s="15"/>
      <c r="E24" s="15"/>
      <c r="F24" s="89">
        <v>0</v>
      </c>
      <c r="G24" s="89">
        <v>0</v>
      </c>
      <c r="H24" s="28"/>
      <c r="I24" s="87">
        <f t="shared" si="0"/>
        <v>0</v>
      </c>
      <c r="J24" s="28"/>
    </row>
    <row r="25" spans="1:15">
      <c r="A25" s="16" t="s">
        <v>58</v>
      </c>
      <c r="F25" s="86">
        <v>0</v>
      </c>
      <c r="G25" s="86">
        <v>0</v>
      </c>
      <c r="H25" s="29"/>
      <c r="I25" s="87">
        <f t="shared" si="0"/>
        <v>0</v>
      </c>
      <c r="J25" s="29"/>
    </row>
    <row r="26" spans="1:15">
      <c r="A26" s="16" t="s">
        <v>53</v>
      </c>
      <c r="F26" s="56">
        <v>0</v>
      </c>
      <c r="G26" s="56">
        <v>0</v>
      </c>
      <c r="H26" s="57"/>
      <c r="I26" s="87">
        <f t="shared" si="0"/>
        <v>0</v>
      </c>
      <c r="J26" s="28"/>
    </row>
    <row r="27" spans="1:15">
      <c r="A27" s="16" t="s">
        <v>49</v>
      </c>
      <c r="F27" s="56">
        <v>0</v>
      </c>
      <c r="G27" s="56">
        <v>0</v>
      </c>
      <c r="H27" s="57"/>
      <c r="I27" s="87">
        <f t="shared" si="0"/>
        <v>0</v>
      </c>
      <c r="J27" s="28"/>
    </row>
    <row r="28" spans="1:15">
      <c r="A28" s="16" t="s">
        <v>50</v>
      </c>
      <c r="F28" s="56">
        <v>0</v>
      </c>
      <c r="G28" s="56">
        <v>0</v>
      </c>
      <c r="H28" s="57"/>
      <c r="I28" s="87">
        <f t="shared" si="0"/>
        <v>0</v>
      </c>
      <c r="J28" s="28"/>
    </row>
    <row r="29" spans="1:15">
      <c r="A29" s="16" t="s">
        <v>51</v>
      </c>
      <c r="F29" s="56">
        <v>0</v>
      </c>
      <c r="G29" s="56">
        <v>0</v>
      </c>
      <c r="H29" s="57"/>
      <c r="I29" s="87">
        <f t="shared" si="0"/>
        <v>0</v>
      </c>
      <c r="J29" s="28"/>
    </row>
    <row r="30" spans="1:15">
      <c r="A30" s="16" t="s">
        <v>52</v>
      </c>
      <c r="F30" s="56">
        <v>0</v>
      </c>
      <c r="G30" s="56">
        <v>0</v>
      </c>
      <c r="H30" s="57"/>
      <c r="I30" s="87">
        <f t="shared" si="0"/>
        <v>0</v>
      </c>
      <c r="J30" s="28"/>
    </row>
    <row r="31" spans="1:15">
      <c r="A31" s="12"/>
      <c r="F31" s="57"/>
      <c r="G31" s="57"/>
      <c r="H31" s="57"/>
      <c r="I31" s="57"/>
      <c r="J31" s="29"/>
    </row>
    <row r="32" spans="1:15">
      <c r="A32" s="19" t="s">
        <v>59</v>
      </c>
      <c r="F32" s="61">
        <f>SUM(F20:F30)</f>
        <v>0</v>
      </c>
      <c r="G32" s="61">
        <f>SUM(G20:G30)</f>
        <v>0</v>
      </c>
      <c r="H32" s="57"/>
      <c r="I32" s="61">
        <f>SUM(I20:I30)</f>
        <v>0</v>
      </c>
      <c r="J32" s="29"/>
    </row>
    <row r="33" spans="1:10">
      <c r="A33" s="10"/>
      <c r="F33" s="29"/>
      <c r="G33" s="29"/>
      <c r="H33" s="29"/>
      <c r="I33" s="29"/>
      <c r="J33" s="29"/>
    </row>
    <row r="34" spans="1:10">
      <c r="A34" s="19" t="s">
        <v>73</v>
      </c>
      <c r="F34" s="82">
        <f>F16+F32</f>
        <v>139</v>
      </c>
      <c r="G34" s="82">
        <f>G16+G32</f>
        <v>156</v>
      </c>
      <c r="H34" s="29"/>
      <c r="I34" s="82">
        <f>I16+I32</f>
        <v>295</v>
      </c>
      <c r="J34" s="29"/>
    </row>
    <row r="35" spans="1:10">
      <c r="A35" s="19"/>
      <c r="F35" s="29"/>
      <c r="G35" s="29"/>
      <c r="H35" s="29"/>
      <c r="I35" s="29"/>
      <c r="J35" s="29"/>
    </row>
    <row r="36" spans="1:10">
      <c r="A36" s="10"/>
      <c r="F36" s="29"/>
      <c r="G36" s="29"/>
      <c r="H36" s="29"/>
      <c r="I36" s="29"/>
      <c r="J36" s="29"/>
    </row>
    <row r="37" spans="1:10">
      <c r="A37" s="18" t="s">
        <v>60</v>
      </c>
      <c r="F37" s="29"/>
      <c r="G37" s="29"/>
      <c r="H37" s="29"/>
      <c r="I37" s="29"/>
      <c r="J37" s="29"/>
    </row>
    <row r="38" spans="1:10">
      <c r="A38" s="11" t="s">
        <v>75</v>
      </c>
      <c r="B38" s="29"/>
      <c r="C38" s="29"/>
      <c r="D38" s="29"/>
      <c r="E38" s="29"/>
      <c r="F38" s="86">
        <v>0</v>
      </c>
      <c r="G38" s="86">
        <v>0</v>
      </c>
      <c r="H38" s="29"/>
      <c r="I38" s="87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86">
        <v>0</v>
      </c>
      <c r="G39" s="86">
        <v>0</v>
      </c>
      <c r="H39" s="29"/>
      <c r="I39" s="87">
        <f>SUM(F39:G39)</f>
        <v>0</v>
      </c>
      <c r="J39" s="29"/>
    </row>
    <row r="40" spans="1:10">
      <c r="A40" s="10"/>
      <c r="F40" s="29"/>
      <c r="G40" s="29"/>
      <c r="H40" s="29"/>
      <c r="I40" s="29"/>
      <c r="J40" s="29"/>
    </row>
    <row r="41" spans="1:10">
      <c r="A41" s="10"/>
      <c r="F41" s="87"/>
      <c r="G41" s="87"/>
      <c r="H41" s="29"/>
      <c r="I41" s="87"/>
      <c r="J41" s="29"/>
    </row>
    <row r="42" spans="1:10">
      <c r="A42" s="19" t="s">
        <v>74</v>
      </c>
      <c r="F42" s="82">
        <f>+F34+F38+F39</f>
        <v>139</v>
      </c>
      <c r="G42" s="82">
        <f>+G34+G38+G39</f>
        <v>156</v>
      </c>
      <c r="H42" s="29"/>
      <c r="I42" s="82">
        <f>+I34+I38+I39</f>
        <v>295</v>
      </c>
      <c r="J42" s="29"/>
    </row>
    <row r="43" spans="1:10">
      <c r="A43" s="10"/>
      <c r="F43" s="29"/>
      <c r="G43" s="29"/>
      <c r="H43" s="29"/>
      <c r="I43" s="29"/>
      <c r="J43" s="29"/>
    </row>
    <row r="44" spans="1:10">
      <c r="A44" s="105" t="s">
        <v>98</v>
      </c>
    </row>
    <row r="45" spans="1:10">
      <c r="A45" s="105" t="s">
        <v>72</v>
      </c>
    </row>
    <row r="46" spans="1:10">
      <c r="A46" s="105" t="s">
        <v>110</v>
      </c>
    </row>
    <row r="47" spans="1:10">
      <c r="A47" s="105"/>
    </row>
    <row r="49" spans="1:13">
      <c r="A49" s="25" t="s">
        <v>29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29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50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21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1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1">
      <c r="A4" s="30" t="s">
        <v>136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1">
      <c r="A5" s="195" t="s">
        <v>149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21" ht="12.75" customHeight="1">
      <c r="A6" s="3"/>
      <c r="B6" s="2"/>
    </row>
    <row r="7" spans="1:21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1" ht="6" customHeight="1">
      <c r="A8" s="3"/>
      <c r="B8" s="2"/>
      <c r="I8" s="7"/>
      <c r="J8" s="7"/>
    </row>
    <row r="9" spans="1:21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21">
      <c r="A10" s="18" t="s">
        <v>97</v>
      </c>
      <c r="K10" s="71"/>
    </row>
    <row r="11" spans="1:21">
      <c r="A11" s="11" t="s">
        <v>61</v>
      </c>
      <c r="B11" s="15"/>
      <c r="C11" s="15"/>
      <c r="D11" s="15"/>
      <c r="E11" s="15"/>
      <c r="F11" s="89">
        <v>5581</v>
      </c>
      <c r="G11" s="89">
        <v>5102</v>
      </c>
      <c r="H11" s="89">
        <v>157</v>
      </c>
      <c r="I11" s="89">
        <v>428</v>
      </c>
      <c r="J11" s="28"/>
      <c r="K11" s="60">
        <f>SUM(F11:I11)</f>
        <v>11268</v>
      </c>
      <c r="L11" s="28"/>
      <c r="M11" s="183"/>
      <c r="N11" s="182"/>
      <c r="O11" s="182"/>
      <c r="P11" s="182"/>
      <c r="Q11" s="182"/>
      <c r="R11" s="182"/>
      <c r="S11" s="182"/>
      <c r="T11" s="182"/>
      <c r="U11" s="182"/>
    </row>
    <row r="12" spans="1:21">
      <c r="A12" s="11" t="s">
        <v>62</v>
      </c>
      <c r="F12" s="89">
        <v>884</v>
      </c>
      <c r="G12" s="89">
        <v>350</v>
      </c>
      <c r="H12" s="89">
        <v>11</v>
      </c>
      <c r="I12" s="89">
        <v>18</v>
      </c>
      <c r="J12" s="29"/>
      <c r="K12" s="60">
        <f>SUM(F12:I12)</f>
        <v>1263</v>
      </c>
      <c r="L12" s="29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1:21">
      <c r="A13" s="11" t="s">
        <v>64</v>
      </c>
      <c r="B13" s="15"/>
      <c r="C13" s="15"/>
      <c r="D13" s="15"/>
      <c r="E13" s="15"/>
      <c r="F13" s="48">
        <v>2</v>
      </c>
      <c r="G13" s="51">
        <v>1</v>
      </c>
      <c r="H13" s="51">
        <v>9</v>
      </c>
      <c r="I13" s="46">
        <v>0</v>
      </c>
      <c r="J13" s="100"/>
      <c r="K13" s="60">
        <f>SUM(F13:I13)</f>
        <v>12</v>
      </c>
      <c r="L13" s="28"/>
      <c r="M13" s="183"/>
      <c r="N13" s="182"/>
      <c r="O13" s="182"/>
      <c r="P13" s="182"/>
      <c r="Q13" s="182"/>
      <c r="R13" s="182"/>
      <c r="S13" s="182"/>
      <c r="T13" s="182"/>
      <c r="U13" s="182"/>
    </row>
    <row r="14" spans="1:21">
      <c r="A14" s="11" t="s">
        <v>65</v>
      </c>
      <c r="B14" s="15"/>
      <c r="C14" s="15"/>
      <c r="D14" s="15"/>
      <c r="E14" s="15"/>
      <c r="F14" s="48">
        <v>26</v>
      </c>
      <c r="G14" s="51">
        <v>1</v>
      </c>
      <c r="H14" s="51">
        <v>0</v>
      </c>
      <c r="I14" s="46">
        <v>0</v>
      </c>
      <c r="J14" s="100"/>
      <c r="K14" s="60">
        <f>SUM(F14:I14)</f>
        <v>27</v>
      </c>
      <c r="L14" s="28"/>
      <c r="M14" s="185"/>
      <c r="N14" s="182"/>
      <c r="O14" s="182"/>
      <c r="P14" s="182"/>
      <c r="Q14" s="182"/>
      <c r="R14" s="182"/>
      <c r="S14" s="182"/>
      <c r="T14" s="182"/>
      <c r="U14" s="182"/>
    </row>
    <row r="15" spans="1:21">
      <c r="B15" s="15"/>
      <c r="C15" s="15"/>
      <c r="D15" s="15"/>
      <c r="E15" s="15"/>
      <c r="F15" s="97"/>
      <c r="G15" s="49"/>
      <c r="H15" s="49"/>
      <c r="I15" s="50"/>
      <c r="J15" s="100"/>
      <c r="K15" s="60"/>
      <c r="L15" s="28"/>
      <c r="M15" s="183"/>
      <c r="N15" s="182"/>
      <c r="O15" s="182"/>
      <c r="P15" s="182"/>
      <c r="Q15" s="182"/>
      <c r="R15" s="182"/>
      <c r="S15" s="182"/>
      <c r="T15" s="182"/>
      <c r="U15" s="182"/>
    </row>
    <row r="16" spans="1:21">
      <c r="A16" s="19" t="s">
        <v>63</v>
      </c>
      <c r="B16" s="15"/>
      <c r="C16" s="15"/>
      <c r="D16" s="15"/>
      <c r="E16" s="15"/>
      <c r="F16" s="99">
        <f>SUM(F11:F14)</f>
        <v>6493</v>
      </c>
      <c r="G16" s="99">
        <f>SUM(G11:G14)</f>
        <v>5454</v>
      </c>
      <c r="H16" s="99">
        <f>SUM(H11:H14)</f>
        <v>177</v>
      </c>
      <c r="I16" s="99">
        <f>SUM(I11:I14)</f>
        <v>446</v>
      </c>
      <c r="J16" s="100"/>
      <c r="K16" s="99">
        <f>SUM(K11:K14)</f>
        <v>12570</v>
      </c>
      <c r="L16" s="28"/>
      <c r="M16" s="183"/>
      <c r="N16" s="182"/>
      <c r="O16" s="182"/>
      <c r="P16" s="182"/>
      <c r="Q16" s="182"/>
      <c r="R16" s="182"/>
      <c r="S16" s="182"/>
      <c r="T16" s="182"/>
      <c r="U16" s="182"/>
    </row>
    <row r="17" spans="1:21">
      <c r="A17" s="8"/>
      <c r="B17" s="15"/>
      <c r="C17" s="15"/>
      <c r="D17" s="15"/>
      <c r="E17" s="15"/>
      <c r="F17" s="97"/>
      <c r="G17" s="49"/>
      <c r="H17" s="49"/>
      <c r="I17" s="50"/>
      <c r="J17" s="100"/>
      <c r="K17" s="60"/>
      <c r="L17" s="28"/>
      <c r="M17" s="183"/>
      <c r="N17" s="182"/>
      <c r="O17" s="182"/>
      <c r="P17" s="182"/>
      <c r="Q17" s="182"/>
      <c r="R17" s="182"/>
      <c r="S17" s="182"/>
      <c r="T17" s="182"/>
      <c r="U17" s="182"/>
    </row>
    <row r="18" spans="1:21">
      <c r="A18" s="8"/>
      <c r="B18" s="15"/>
      <c r="C18" s="15"/>
      <c r="D18" s="15"/>
      <c r="E18" s="15"/>
      <c r="F18" s="97"/>
      <c r="G18" s="49"/>
      <c r="H18" s="49"/>
      <c r="I18" s="50"/>
      <c r="J18" s="100"/>
      <c r="K18" s="60"/>
      <c r="L18" s="28"/>
      <c r="M18" s="183"/>
      <c r="N18" s="182"/>
      <c r="O18" s="182"/>
      <c r="P18" s="182"/>
      <c r="Q18" s="182"/>
      <c r="R18" s="182"/>
      <c r="S18" s="182"/>
      <c r="T18" s="182"/>
      <c r="U18" s="182"/>
    </row>
    <row r="19" spans="1:21">
      <c r="A19" s="18" t="s">
        <v>7</v>
      </c>
      <c r="B19" s="15"/>
      <c r="C19" s="15"/>
      <c r="D19" s="15"/>
      <c r="E19" s="15"/>
      <c r="F19" s="97"/>
      <c r="G19" s="49"/>
      <c r="H19" s="49"/>
      <c r="I19" s="50"/>
      <c r="J19" s="100"/>
      <c r="K19" s="60"/>
      <c r="L19" s="28"/>
      <c r="M19" s="183"/>
      <c r="N19" s="182"/>
      <c r="O19" s="182"/>
      <c r="P19" s="182"/>
      <c r="Q19" s="182"/>
      <c r="R19" s="182"/>
      <c r="S19" s="182"/>
      <c r="T19" s="182"/>
      <c r="U19" s="182"/>
    </row>
    <row r="20" spans="1:21">
      <c r="A20" s="16" t="s">
        <v>54</v>
      </c>
      <c r="F20" s="89">
        <v>259</v>
      </c>
      <c r="G20" s="89">
        <v>199</v>
      </c>
      <c r="H20" s="89">
        <v>52</v>
      </c>
      <c r="I20" s="89">
        <v>18</v>
      </c>
      <c r="J20" s="29"/>
      <c r="K20" s="60">
        <f t="shared" ref="K20:K30" si="0">SUM(F20:I20)</f>
        <v>528</v>
      </c>
      <c r="L20" s="29"/>
      <c r="M20" s="182"/>
      <c r="N20" s="182"/>
      <c r="O20" s="182"/>
      <c r="P20" s="182"/>
      <c r="Q20" s="182"/>
      <c r="R20" s="182"/>
      <c r="S20" s="182"/>
      <c r="T20" s="182"/>
      <c r="U20" s="182"/>
    </row>
    <row r="21" spans="1:21">
      <c r="A21" s="16" t="s">
        <v>55</v>
      </c>
      <c r="E21" s="63"/>
      <c r="F21" s="46">
        <v>408</v>
      </c>
      <c r="G21" s="46">
        <v>114</v>
      </c>
      <c r="H21" s="46">
        <v>14</v>
      </c>
      <c r="I21" s="46">
        <v>17</v>
      </c>
      <c r="J21" s="29"/>
      <c r="K21" s="60">
        <f t="shared" si="0"/>
        <v>553</v>
      </c>
      <c r="L21" s="29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>
      <c r="A22" s="16" t="s">
        <v>56</v>
      </c>
      <c r="F22" s="51">
        <v>111</v>
      </c>
      <c r="G22" s="51">
        <v>188</v>
      </c>
      <c r="H22" s="51">
        <v>131</v>
      </c>
      <c r="I22" s="51">
        <v>8</v>
      </c>
      <c r="J22" s="29"/>
      <c r="K22" s="60">
        <f t="shared" si="0"/>
        <v>438</v>
      </c>
      <c r="L22" s="29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>
      <c r="A23" s="16" t="s">
        <v>57</v>
      </c>
      <c r="F23" s="51">
        <v>113</v>
      </c>
      <c r="G23" s="51">
        <v>51</v>
      </c>
      <c r="H23" s="51">
        <v>19</v>
      </c>
      <c r="I23" s="51">
        <v>2</v>
      </c>
      <c r="J23" s="29"/>
      <c r="K23" s="60">
        <f t="shared" si="0"/>
        <v>185</v>
      </c>
      <c r="L23" s="29"/>
      <c r="M23" s="182"/>
      <c r="N23" s="182"/>
      <c r="O23" s="182"/>
      <c r="P23" s="182"/>
      <c r="Q23" s="182"/>
      <c r="R23" s="182"/>
      <c r="S23" s="182"/>
      <c r="T23" s="182"/>
      <c r="U23" s="182"/>
    </row>
    <row r="24" spans="1:21">
      <c r="A24" s="16" t="s">
        <v>92</v>
      </c>
      <c r="B24" s="15"/>
      <c r="C24" s="15"/>
      <c r="D24" s="15"/>
      <c r="E24" s="15"/>
      <c r="F24" s="46">
        <v>215</v>
      </c>
      <c r="G24" s="46">
        <v>386</v>
      </c>
      <c r="H24" s="46">
        <v>33</v>
      </c>
      <c r="I24" s="46">
        <v>90</v>
      </c>
      <c r="J24" s="28"/>
      <c r="K24" s="60">
        <f t="shared" si="0"/>
        <v>724</v>
      </c>
      <c r="L24" s="28"/>
      <c r="M24" s="183"/>
      <c r="N24" s="182"/>
      <c r="O24" s="182"/>
      <c r="P24" s="182"/>
      <c r="Q24" s="182"/>
      <c r="R24" s="182"/>
      <c r="S24" s="182"/>
      <c r="T24" s="182"/>
      <c r="U24" s="182"/>
    </row>
    <row r="25" spans="1:21">
      <c r="A25" s="16" t="s">
        <v>58</v>
      </c>
      <c r="F25" s="51">
        <v>4</v>
      </c>
      <c r="G25" s="51">
        <v>1</v>
      </c>
      <c r="H25" s="51">
        <v>0</v>
      </c>
      <c r="I25" s="51">
        <v>0</v>
      </c>
      <c r="J25" s="29"/>
      <c r="K25" s="60">
        <f t="shared" si="0"/>
        <v>5</v>
      </c>
      <c r="L25" s="29"/>
      <c r="M25" s="185"/>
      <c r="N25" s="182"/>
      <c r="O25" s="182"/>
      <c r="P25" s="182"/>
      <c r="Q25" s="182"/>
      <c r="R25" s="182"/>
      <c r="S25" s="182"/>
      <c r="T25" s="182"/>
      <c r="U25" s="182"/>
    </row>
    <row r="26" spans="1:21">
      <c r="A26" s="16" t="s">
        <v>53</v>
      </c>
      <c r="F26" s="48">
        <v>5</v>
      </c>
      <c r="G26" s="51">
        <v>3</v>
      </c>
      <c r="H26" s="51">
        <v>1</v>
      </c>
      <c r="I26" s="51">
        <v>0</v>
      </c>
      <c r="J26" s="28"/>
      <c r="K26" s="60">
        <f t="shared" si="0"/>
        <v>9</v>
      </c>
      <c r="L26" s="29"/>
      <c r="M26" s="185"/>
      <c r="N26" s="182"/>
      <c r="O26" s="182"/>
      <c r="P26" s="182"/>
      <c r="Q26" s="182"/>
      <c r="R26" s="182"/>
      <c r="S26" s="182"/>
      <c r="T26" s="182"/>
      <c r="U26" s="182"/>
    </row>
    <row r="27" spans="1:21">
      <c r="A27" s="16" t="s">
        <v>49</v>
      </c>
      <c r="F27" s="48">
        <v>2</v>
      </c>
      <c r="G27" s="51">
        <v>1</v>
      </c>
      <c r="H27" s="51">
        <v>1</v>
      </c>
      <c r="I27" s="51">
        <v>0</v>
      </c>
      <c r="J27" s="28"/>
      <c r="K27" s="60">
        <f t="shared" si="0"/>
        <v>4</v>
      </c>
      <c r="L27" s="29"/>
      <c r="M27" s="185"/>
      <c r="N27" s="182"/>
      <c r="O27" s="182"/>
      <c r="P27" s="182"/>
      <c r="Q27" s="182"/>
      <c r="R27" s="182"/>
      <c r="S27" s="182"/>
      <c r="T27" s="182"/>
      <c r="U27" s="182"/>
    </row>
    <row r="28" spans="1:21">
      <c r="A28" s="16" t="s">
        <v>50</v>
      </c>
      <c r="F28" s="48">
        <v>14</v>
      </c>
      <c r="G28" s="51">
        <v>2</v>
      </c>
      <c r="H28" s="51">
        <v>0</v>
      </c>
      <c r="I28" s="51">
        <v>0</v>
      </c>
      <c r="J28" s="29"/>
      <c r="K28" s="60">
        <f t="shared" si="0"/>
        <v>16</v>
      </c>
      <c r="L28" s="28"/>
      <c r="M28" s="185"/>
      <c r="N28" s="182"/>
      <c r="O28" s="182"/>
      <c r="P28" s="182"/>
      <c r="Q28" s="182"/>
      <c r="R28" s="182"/>
      <c r="S28" s="182"/>
      <c r="T28" s="182"/>
      <c r="U28" s="182"/>
    </row>
    <row r="29" spans="1:21">
      <c r="A29" s="16" t="s">
        <v>51</v>
      </c>
      <c r="F29" s="48">
        <v>3</v>
      </c>
      <c r="G29" s="51">
        <v>0</v>
      </c>
      <c r="H29" s="51">
        <v>1</v>
      </c>
      <c r="I29" s="51">
        <v>0</v>
      </c>
      <c r="J29" s="29"/>
      <c r="K29" s="60">
        <f t="shared" si="0"/>
        <v>4</v>
      </c>
      <c r="L29" s="28"/>
      <c r="M29" s="185"/>
      <c r="N29" s="182"/>
      <c r="O29" s="182"/>
      <c r="P29" s="182"/>
      <c r="Q29" s="182"/>
      <c r="R29" s="182"/>
      <c r="S29" s="182"/>
      <c r="T29" s="182"/>
      <c r="U29" s="182"/>
    </row>
    <row r="30" spans="1:21">
      <c r="A30" s="16" t="s">
        <v>52</v>
      </c>
      <c r="F30" s="48">
        <v>26</v>
      </c>
      <c r="G30" s="51">
        <v>0</v>
      </c>
      <c r="H30" s="51">
        <v>0</v>
      </c>
      <c r="I30" s="51">
        <v>1</v>
      </c>
      <c r="J30" s="29"/>
      <c r="K30" s="60">
        <f t="shared" si="0"/>
        <v>27</v>
      </c>
      <c r="L30" s="28"/>
      <c r="M30" s="185"/>
      <c r="N30" s="182"/>
      <c r="O30" s="182"/>
      <c r="P30" s="182"/>
      <c r="Q30" s="182"/>
      <c r="R30" s="182"/>
      <c r="S30" s="182"/>
      <c r="T30" s="182"/>
      <c r="U30" s="182"/>
    </row>
    <row r="31" spans="1:21">
      <c r="A31" s="12"/>
      <c r="F31" s="49"/>
      <c r="G31" s="49"/>
      <c r="H31" s="49"/>
      <c r="I31" s="49"/>
      <c r="J31" s="29"/>
      <c r="K31" s="87"/>
      <c r="L31" s="29"/>
      <c r="M31" s="182"/>
      <c r="N31" s="182"/>
      <c r="O31" s="182"/>
      <c r="P31" s="182"/>
      <c r="Q31" s="182"/>
      <c r="R31" s="182"/>
      <c r="S31" s="182"/>
      <c r="T31" s="182"/>
      <c r="U31" s="182"/>
    </row>
    <row r="32" spans="1:21">
      <c r="A32" s="19" t="s">
        <v>59</v>
      </c>
      <c r="E32" s="63"/>
      <c r="F32" s="59">
        <f>SUM(F20:F30)</f>
        <v>1160</v>
      </c>
      <c r="G32" s="59">
        <f>SUM(G20:G30)</f>
        <v>945</v>
      </c>
      <c r="H32" s="59">
        <f>SUM(H20:H30)</f>
        <v>252</v>
      </c>
      <c r="I32" s="59">
        <f>SUM(I20:I30)</f>
        <v>136</v>
      </c>
      <c r="J32" s="29"/>
      <c r="K32" s="59">
        <f>SUM(K20:K30)</f>
        <v>2493</v>
      </c>
      <c r="L32" s="29"/>
      <c r="M32" s="182"/>
      <c r="N32" s="182"/>
      <c r="O32" s="182"/>
      <c r="P32" s="182"/>
      <c r="Q32" s="182"/>
      <c r="R32" s="182"/>
      <c r="S32" s="182"/>
      <c r="T32" s="182"/>
      <c r="U32" s="182"/>
    </row>
    <row r="33" spans="1:21">
      <c r="A33" s="10"/>
      <c r="F33" s="49"/>
      <c r="G33" s="49"/>
      <c r="H33" s="49"/>
      <c r="I33" s="49"/>
      <c r="J33" s="29"/>
      <c r="K33" s="87"/>
      <c r="L33" s="29"/>
      <c r="M33" s="182"/>
      <c r="N33" s="182"/>
      <c r="O33" s="182"/>
      <c r="P33" s="182"/>
      <c r="Q33" s="182"/>
      <c r="R33" s="182"/>
      <c r="S33" s="182"/>
      <c r="T33" s="182"/>
      <c r="U33" s="182"/>
    </row>
    <row r="34" spans="1:21">
      <c r="A34" s="19" t="s">
        <v>73</v>
      </c>
      <c r="F34" s="82">
        <f>F16+F32</f>
        <v>7653</v>
      </c>
      <c r="G34" s="82">
        <f>G16+G32</f>
        <v>6399</v>
      </c>
      <c r="H34" s="82">
        <f>H16+H32</f>
        <v>429</v>
      </c>
      <c r="I34" s="82">
        <f>I16+I32</f>
        <v>582</v>
      </c>
      <c r="J34" s="29"/>
      <c r="K34" s="82">
        <f>K16+K32</f>
        <v>15063</v>
      </c>
      <c r="L34" s="29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>
      <c r="A35" s="19"/>
      <c r="F35" s="49"/>
      <c r="G35" s="49"/>
      <c r="H35" s="49"/>
      <c r="I35" s="49"/>
      <c r="J35" s="29"/>
      <c r="K35" s="87"/>
      <c r="L35" s="29"/>
      <c r="M35" s="182"/>
      <c r="N35" s="182"/>
      <c r="O35" s="182"/>
      <c r="P35" s="182"/>
      <c r="Q35" s="182"/>
      <c r="R35" s="182"/>
      <c r="S35" s="182"/>
      <c r="T35" s="182"/>
      <c r="U35" s="182"/>
    </row>
    <row r="36" spans="1:21">
      <c r="A36" s="10"/>
      <c r="F36" s="49"/>
      <c r="G36" s="49"/>
      <c r="H36" s="49"/>
      <c r="I36" s="49"/>
      <c r="J36" s="29"/>
      <c r="K36" s="87"/>
      <c r="L36" s="29"/>
      <c r="M36" s="182"/>
      <c r="N36" s="182"/>
      <c r="O36" s="182"/>
      <c r="P36" s="182"/>
      <c r="Q36" s="182"/>
      <c r="R36" s="182"/>
      <c r="S36" s="182"/>
      <c r="T36" s="182"/>
      <c r="U36" s="182"/>
    </row>
    <row r="37" spans="1:21">
      <c r="A37" s="18" t="s">
        <v>60</v>
      </c>
      <c r="F37" s="49"/>
      <c r="G37" s="49"/>
      <c r="H37" s="49"/>
      <c r="I37" s="49"/>
      <c r="J37" s="29"/>
      <c r="K37" s="87"/>
      <c r="L37" s="29"/>
      <c r="M37" s="182"/>
      <c r="N37" s="182"/>
      <c r="O37" s="182"/>
      <c r="P37" s="182"/>
      <c r="Q37" s="182"/>
      <c r="R37" s="182"/>
      <c r="S37" s="182"/>
      <c r="T37" s="182"/>
      <c r="U37" s="182"/>
    </row>
    <row r="38" spans="1:21">
      <c r="A38" s="11" t="s">
        <v>75</v>
      </c>
      <c r="B38" s="29"/>
      <c r="C38" s="29"/>
      <c r="D38" s="29"/>
      <c r="E38" s="29"/>
      <c r="F38" s="51">
        <v>73</v>
      </c>
      <c r="G38" s="51">
        <v>156</v>
      </c>
      <c r="H38" s="51">
        <v>9</v>
      </c>
      <c r="I38" s="51">
        <v>16</v>
      </c>
      <c r="J38" s="29"/>
      <c r="K38" s="60">
        <f>SUM(F38:I38)</f>
        <v>254</v>
      </c>
      <c r="L38" s="29"/>
      <c r="M38" s="182"/>
      <c r="N38" s="182"/>
      <c r="O38" s="182"/>
      <c r="P38" s="182"/>
      <c r="Q38" s="182"/>
      <c r="R38" s="182"/>
      <c r="S38" s="182"/>
      <c r="T38" s="182"/>
      <c r="U38" s="182"/>
    </row>
    <row r="39" spans="1:21">
      <c r="A39" s="11" t="s">
        <v>76</v>
      </c>
      <c r="B39" s="29"/>
      <c r="C39" s="29"/>
      <c r="D39" s="29"/>
      <c r="E39" s="29"/>
      <c r="F39" s="51">
        <v>0</v>
      </c>
      <c r="G39" s="51">
        <v>0</v>
      </c>
      <c r="H39" s="51">
        <v>0</v>
      </c>
      <c r="I39" s="51">
        <v>0</v>
      </c>
      <c r="J39" s="29"/>
      <c r="K39" s="60">
        <f>SUM(F39:I39)</f>
        <v>0</v>
      </c>
      <c r="L39" s="29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>
      <c r="A40" s="10"/>
      <c r="F40" s="49"/>
      <c r="G40" s="49"/>
      <c r="H40" s="49"/>
      <c r="I40" s="49"/>
      <c r="J40" s="29"/>
      <c r="K40" s="87"/>
      <c r="L40" s="29"/>
    </row>
    <row r="41" spans="1:21">
      <c r="A41" s="10"/>
      <c r="F41" s="82"/>
      <c r="G41" s="82"/>
      <c r="H41" s="82"/>
      <c r="I41" s="82"/>
      <c r="J41" s="29"/>
      <c r="K41" s="82"/>
      <c r="L41" s="29"/>
    </row>
    <row r="42" spans="1:21">
      <c r="A42" s="19" t="s">
        <v>74</v>
      </c>
      <c r="F42" s="82">
        <f>+F34+F38+F39</f>
        <v>7726</v>
      </c>
      <c r="G42" s="82">
        <f>+G34+G38+G39</f>
        <v>6555</v>
      </c>
      <c r="H42" s="82">
        <f>+H34+H38+H39</f>
        <v>438</v>
      </c>
      <c r="I42" s="82">
        <f>+I34+I38+I39</f>
        <v>598</v>
      </c>
      <c r="J42" s="29"/>
      <c r="K42" s="82">
        <f>+K34+K38+K39</f>
        <v>15317</v>
      </c>
      <c r="L42" s="29"/>
    </row>
    <row r="43" spans="1:21">
      <c r="A43" s="10"/>
      <c r="F43" s="49"/>
      <c r="G43" s="49"/>
      <c r="H43" s="49"/>
      <c r="I43" s="49"/>
      <c r="J43" s="29"/>
      <c r="K43" s="87"/>
      <c r="L43" s="29"/>
    </row>
    <row r="44" spans="1:21">
      <c r="A44" s="105" t="s">
        <v>98</v>
      </c>
      <c r="G44" s="29"/>
      <c r="H44" s="29"/>
    </row>
    <row r="45" spans="1:21">
      <c r="A45" s="105" t="s">
        <v>72</v>
      </c>
    </row>
    <row r="46" spans="1:21">
      <c r="A46" s="105" t="s">
        <v>103</v>
      </c>
    </row>
    <row r="47" spans="1:21">
      <c r="A47" s="105" t="s">
        <v>110</v>
      </c>
    </row>
    <row r="48" spans="1:21">
      <c r="A48" s="105"/>
    </row>
    <row r="49" spans="1:13">
      <c r="A49" s="25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30</v>
      </c>
    </row>
    <row r="50" spans="1:13">
      <c r="M50" s="65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48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21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1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1">
      <c r="A4" s="30" t="s">
        <v>135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1">
      <c r="A5" s="195" t="s">
        <v>149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21" ht="12.75" customHeight="1">
      <c r="A6" s="3"/>
      <c r="B6" s="2"/>
    </row>
    <row r="7" spans="1:21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21" ht="6" customHeight="1">
      <c r="A8" s="3"/>
      <c r="B8" s="2"/>
      <c r="I8" s="7"/>
      <c r="J8" s="7"/>
    </row>
    <row r="9" spans="1:21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9"/>
      <c r="K9" s="81" t="s">
        <v>12</v>
      </c>
    </row>
    <row r="10" spans="1:21">
      <c r="A10" s="18" t="s">
        <v>97</v>
      </c>
      <c r="K10" s="71"/>
    </row>
    <row r="11" spans="1:21">
      <c r="A11" s="11" t="s">
        <v>61</v>
      </c>
      <c r="B11" s="15"/>
      <c r="C11" s="15"/>
      <c r="D11" s="15"/>
      <c r="E11" s="15"/>
      <c r="F11" s="89">
        <v>9</v>
      </c>
      <c r="G11" s="86">
        <v>3</v>
      </c>
      <c r="H11" s="86">
        <v>11</v>
      </c>
      <c r="I11" s="89">
        <v>1</v>
      </c>
      <c r="J11" s="28"/>
      <c r="K11" s="60">
        <f>SUM(F11:I11)</f>
        <v>24</v>
      </c>
      <c r="L11" s="28"/>
      <c r="M11" s="183"/>
      <c r="N11" s="182"/>
      <c r="O11" s="182"/>
      <c r="P11" s="182"/>
      <c r="Q11" s="182"/>
      <c r="R11" s="182"/>
      <c r="S11" s="182"/>
      <c r="T11" s="182"/>
      <c r="U11" s="182"/>
    </row>
    <row r="12" spans="1:21">
      <c r="A12" s="11" t="s">
        <v>62</v>
      </c>
      <c r="F12" s="86">
        <v>7</v>
      </c>
      <c r="G12" s="86">
        <v>0</v>
      </c>
      <c r="H12" s="86">
        <v>0</v>
      </c>
      <c r="I12" s="86">
        <v>0</v>
      </c>
      <c r="J12" s="29"/>
      <c r="K12" s="60">
        <f>SUM(F12:I12)</f>
        <v>7</v>
      </c>
      <c r="L12" s="29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1:21">
      <c r="A13" s="11" t="s">
        <v>64</v>
      </c>
      <c r="B13" s="15"/>
      <c r="C13" s="15"/>
      <c r="D13" s="15"/>
      <c r="E13" s="15"/>
      <c r="F13" s="48">
        <v>9</v>
      </c>
      <c r="G13" s="51">
        <v>1</v>
      </c>
      <c r="H13" s="51">
        <v>2</v>
      </c>
      <c r="I13" s="46">
        <v>0</v>
      </c>
      <c r="J13" s="100"/>
      <c r="K13" s="60">
        <f>SUM(F13:I13)</f>
        <v>12</v>
      </c>
      <c r="L13" s="28"/>
      <c r="M13" s="183"/>
      <c r="N13" s="182"/>
      <c r="O13" s="182"/>
      <c r="P13" s="182"/>
      <c r="Q13" s="182"/>
      <c r="R13" s="182"/>
      <c r="S13" s="182"/>
      <c r="T13" s="182"/>
      <c r="U13" s="182"/>
    </row>
    <row r="14" spans="1:21">
      <c r="A14" s="11" t="s">
        <v>65</v>
      </c>
      <c r="B14" s="15"/>
      <c r="C14" s="15"/>
      <c r="D14" s="15"/>
      <c r="E14" s="15"/>
      <c r="F14" s="48">
        <v>1080</v>
      </c>
      <c r="G14" s="51">
        <v>3</v>
      </c>
      <c r="H14" s="51">
        <v>36</v>
      </c>
      <c r="I14" s="46">
        <v>0</v>
      </c>
      <c r="J14" s="100"/>
      <c r="K14" s="60">
        <f>SUM(F14:I14)</f>
        <v>1119</v>
      </c>
      <c r="L14" s="28"/>
      <c r="M14" s="185"/>
      <c r="N14" s="182"/>
      <c r="O14" s="182"/>
      <c r="P14" s="182"/>
      <c r="Q14" s="182"/>
      <c r="R14" s="182"/>
      <c r="S14" s="182"/>
      <c r="T14" s="182"/>
      <c r="U14" s="182"/>
    </row>
    <row r="15" spans="1:21">
      <c r="B15" s="15"/>
      <c r="C15" s="15"/>
      <c r="D15" s="15"/>
      <c r="E15" s="15"/>
      <c r="F15" s="97"/>
      <c r="G15" s="49"/>
      <c r="H15" s="49"/>
      <c r="I15" s="50"/>
      <c r="J15" s="100"/>
      <c r="K15" s="60"/>
      <c r="L15" s="28"/>
      <c r="M15" s="183"/>
      <c r="N15" s="182"/>
      <c r="O15" s="182"/>
      <c r="P15" s="182"/>
      <c r="Q15" s="182"/>
      <c r="R15" s="182"/>
      <c r="S15" s="182"/>
      <c r="T15" s="182"/>
      <c r="U15" s="182"/>
    </row>
    <row r="16" spans="1:21">
      <c r="A16" s="19" t="s">
        <v>63</v>
      </c>
      <c r="B16" s="15"/>
      <c r="C16" s="15"/>
      <c r="D16" s="15"/>
      <c r="E16" s="15"/>
      <c r="F16" s="99">
        <f>SUM(F11:F14)</f>
        <v>1105</v>
      </c>
      <c r="G16" s="99">
        <f>SUM(G11:G15)</f>
        <v>7</v>
      </c>
      <c r="H16" s="99">
        <f>SUM(H11:H14)</f>
        <v>49</v>
      </c>
      <c r="I16" s="99">
        <f>SUM(I11:I14)</f>
        <v>1</v>
      </c>
      <c r="J16" s="100"/>
      <c r="K16" s="99">
        <f>SUM(K11:K14)</f>
        <v>1162</v>
      </c>
      <c r="L16" s="28"/>
      <c r="M16" s="183"/>
      <c r="N16" s="182"/>
      <c r="O16" s="182"/>
      <c r="P16" s="182"/>
      <c r="Q16" s="182"/>
      <c r="R16" s="182"/>
      <c r="S16" s="182"/>
      <c r="T16" s="182"/>
      <c r="U16" s="182"/>
    </row>
    <row r="17" spans="1:21">
      <c r="A17" s="8"/>
      <c r="B17" s="15"/>
      <c r="C17" s="15"/>
      <c r="D17" s="15"/>
      <c r="E17" s="15"/>
      <c r="F17" s="97"/>
      <c r="G17" s="49"/>
      <c r="H17" s="49"/>
      <c r="I17" s="50"/>
      <c r="J17" s="100"/>
      <c r="K17" s="60"/>
      <c r="L17" s="28"/>
      <c r="M17" s="183"/>
      <c r="N17" s="182"/>
      <c r="O17" s="182"/>
      <c r="P17" s="182"/>
      <c r="Q17" s="182"/>
      <c r="R17" s="182"/>
      <c r="S17" s="182"/>
      <c r="T17" s="182"/>
      <c r="U17" s="182"/>
    </row>
    <row r="18" spans="1:21">
      <c r="A18" s="8"/>
      <c r="B18" s="15"/>
      <c r="C18" s="15"/>
      <c r="D18" s="15"/>
      <c r="E18" s="15"/>
      <c r="F18" s="97"/>
      <c r="G18" s="49"/>
      <c r="H18" s="49"/>
      <c r="I18" s="50"/>
      <c r="J18" s="100"/>
      <c r="K18" s="60"/>
      <c r="L18" s="28"/>
      <c r="M18" s="183"/>
      <c r="N18" s="182"/>
      <c r="O18" s="182"/>
      <c r="P18" s="182"/>
      <c r="Q18" s="182"/>
      <c r="R18" s="182"/>
      <c r="S18" s="182"/>
      <c r="T18" s="182"/>
      <c r="U18" s="182"/>
    </row>
    <row r="19" spans="1:21">
      <c r="A19" s="18" t="s">
        <v>7</v>
      </c>
      <c r="B19" s="15"/>
      <c r="C19" s="15"/>
      <c r="D19" s="15"/>
      <c r="E19" s="15"/>
      <c r="F19" s="97"/>
      <c r="G19" s="49"/>
      <c r="H19" s="49"/>
      <c r="I19" s="50"/>
      <c r="J19" s="100"/>
      <c r="K19" s="60"/>
      <c r="L19" s="28"/>
      <c r="M19" s="183"/>
      <c r="N19" s="182"/>
      <c r="O19" s="182"/>
      <c r="P19" s="182"/>
      <c r="Q19" s="182"/>
      <c r="R19" s="182"/>
      <c r="S19" s="182"/>
      <c r="T19" s="182"/>
      <c r="U19" s="182"/>
    </row>
    <row r="20" spans="1:21">
      <c r="A20" s="16" t="s">
        <v>54</v>
      </c>
      <c r="F20" s="51">
        <v>21</v>
      </c>
      <c r="G20" s="51">
        <v>7</v>
      </c>
      <c r="H20" s="51">
        <v>7</v>
      </c>
      <c r="I20" s="51">
        <v>1</v>
      </c>
      <c r="J20" s="29"/>
      <c r="K20" s="60">
        <f t="shared" ref="K20:K30" si="0">SUM(F20:I20)</f>
        <v>36</v>
      </c>
      <c r="L20" s="29"/>
      <c r="M20" s="182"/>
      <c r="N20" s="182"/>
      <c r="O20" s="182"/>
      <c r="P20" s="182"/>
      <c r="Q20" s="182"/>
      <c r="R20" s="182"/>
      <c r="S20" s="182"/>
      <c r="T20" s="182"/>
      <c r="U20" s="182"/>
    </row>
    <row r="21" spans="1:21">
      <c r="A21" s="16" t="s">
        <v>55</v>
      </c>
      <c r="F21" s="46">
        <v>54</v>
      </c>
      <c r="G21" s="46">
        <v>10</v>
      </c>
      <c r="H21" s="46">
        <v>0</v>
      </c>
      <c r="I21" s="46">
        <v>8</v>
      </c>
      <c r="J21" s="29"/>
      <c r="K21" s="60">
        <f t="shared" si="0"/>
        <v>72</v>
      </c>
      <c r="L21" s="29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>
      <c r="A22" s="16" t="s">
        <v>56</v>
      </c>
      <c r="F22" s="51">
        <v>3</v>
      </c>
      <c r="G22" s="51">
        <v>3</v>
      </c>
      <c r="H22" s="51">
        <v>6</v>
      </c>
      <c r="I22" s="51">
        <v>0</v>
      </c>
      <c r="J22" s="29"/>
      <c r="K22" s="60">
        <f t="shared" si="0"/>
        <v>12</v>
      </c>
      <c r="L22" s="29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>
      <c r="A23" s="16" t="s">
        <v>57</v>
      </c>
      <c r="F23" s="51">
        <v>3</v>
      </c>
      <c r="G23" s="51">
        <v>0</v>
      </c>
      <c r="H23" s="51">
        <v>0</v>
      </c>
      <c r="I23" s="51">
        <v>0</v>
      </c>
      <c r="J23" s="29"/>
      <c r="K23" s="60">
        <f t="shared" si="0"/>
        <v>3</v>
      </c>
      <c r="L23" s="29"/>
      <c r="M23" s="182"/>
      <c r="N23" s="182"/>
      <c r="O23" s="182"/>
      <c r="P23" s="182"/>
      <c r="Q23" s="182"/>
      <c r="R23" s="182"/>
      <c r="S23" s="182"/>
      <c r="T23" s="182"/>
      <c r="U23" s="182"/>
    </row>
    <row r="24" spans="1:21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0">
        <f t="shared" si="0"/>
        <v>0</v>
      </c>
      <c r="L24" s="28"/>
      <c r="M24" s="183"/>
      <c r="N24" s="182"/>
      <c r="O24" s="182"/>
      <c r="P24" s="182"/>
      <c r="Q24" s="182"/>
      <c r="R24" s="182"/>
      <c r="S24" s="182"/>
      <c r="T24" s="182"/>
      <c r="U24" s="182"/>
    </row>
    <row r="25" spans="1:21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  <c r="M25" s="185"/>
      <c r="N25" s="182"/>
      <c r="O25" s="182"/>
      <c r="P25" s="182"/>
      <c r="Q25" s="182"/>
      <c r="R25" s="182"/>
      <c r="S25" s="182"/>
      <c r="T25" s="182"/>
      <c r="U25" s="182"/>
    </row>
    <row r="26" spans="1:21">
      <c r="A26" s="16" t="s">
        <v>53</v>
      </c>
      <c r="F26" s="48">
        <v>0</v>
      </c>
      <c r="G26" s="51">
        <v>0</v>
      </c>
      <c r="H26" s="51">
        <v>0</v>
      </c>
      <c r="I26" s="51">
        <v>0</v>
      </c>
      <c r="J26" s="28"/>
      <c r="K26" s="60">
        <f t="shared" si="0"/>
        <v>0</v>
      </c>
      <c r="L26" s="29"/>
      <c r="M26" s="185"/>
      <c r="N26" s="182"/>
      <c r="O26" s="182"/>
      <c r="P26" s="182"/>
      <c r="Q26" s="182"/>
      <c r="R26" s="182"/>
      <c r="S26" s="182"/>
      <c r="T26" s="182"/>
      <c r="U26" s="182"/>
    </row>
    <row r="27" spans="1:21">
      <c r="A27" s="16" t="s">
        <v>49</v>
      </c>
      <c r="F27" s="48">
        <v>0</v>
      </c>
      <c r="G27" s="51">
        <v>0</v>
      </c>
      <c r="H27" s="51">
        <v>0</v>
      </c>
      <c r="I27" s="51">
        <v>0</v>
      </c>
      <c r="J27" s="28"/>
      <c r="K27" s="60">
        <f t="shared" si="0"/>
        <v>0</v>
      </c>
      <c r="L27" s="29"/>
      <c r="M27" s="185"/>
      <c r="N27" s="182"/>
      <c r="O27" s="182"/>
      <c r="P27" s="182"/>
      <c r="Q27" s="182"/>
      <c r="R27" s="182"/>
      <c r="S27" s="182"/>
      <c r="T27" s="182"/>
      <c r="U27" s="182"/>
    </row>
    <row r="28" spans="1:21">
      <c r="A28" s="16" t="s">
        <v>50</v>
      </c>
      <c r="F28" s="48">
        <v>6</v>
      </c>
      <c r="G28" s="51">
        <v>1</v>
      </c>
      <c r="H28" s="51">
        <v>0</v>
      </c>
      <c r="I28" s="51">
        <v>0</v>
      </c>
      <c r="J28" s="29"/>
      <c r="K28" s="60">
        <f t="shared" si="0"/>
        <v>7</v>
      </c>
      <c r="L28" s="28"/>
      <c r="M28" s="185"/>
      <c r="N28" s="182"/>
      <c r="O28" s="182"/>
      <c r="P28" s="182"/>
      <c r="Q28" s="182"/>
      <c r="R28" s="182"/>
      <c r="S28" s="182"/>
      <c r="T28" s="182"/>
      <c r="U28" s="182"/>
    </row>
    <row r="29" spans="1:21">
      <c r="A29" s="16" t="s">
        <v>51</v>
      </c>
      <c r="F29" s="48">
        <v>5</v>
      </c>
      <c r="G29" s="51">
        <v>0</v>
      </c>
      <c r="H29" s="51">
        <v>3</v>
      </c>
      <c r="I29" s="51">
        <v>0</v>
      </c>
      <c r="J29" s="29"/>
      <c r="K29" s="60">
        <f t="shared" si="0"/>
        <v>8</v>
      </c>
      <c r="L29" s="28"/>
      <c r="M29" s="185"/>
      <c r="N29" s="182"/>
      <c r="O29" s="182"/>
      <c r="P29" s="182"/>
      <c r="Q29" s="182"/>
      <c r="R29" s="182"/>
      <c r="S29" s="182"/>
      <c r="T29" s="182"/>
      <c r="U29" s="182"/>
    </row>
    <row r="30" spans="1:21">
      <c r="A30" s="16" t="s">
        <v>52</v>
      </c>
      <c r="F30" s="48">
        <v>132</v>
      </c>
      <c r="G30" s="51">
        <v>14</v>
      </c>
      <c r="H30" s="51">
        <v>3</v>
      </c>
      <c r="I30" s="51">
        <v>0</v>
      </c>
      <c r="J30" s="29"/>
      <c r="K30" s="60">
        <f t="shared" si="0"/>
        <v>149</v>
      </c>
      <c r="L30" s="28"/>
      <c r="M30" s="185"/>
      <c r="N30" s="182"/>
      <c r="O30" s="182"/>
      <c r="P30" s="182"/>
      <c r="Q30" s="182"/>
      <c r="R30" s="182"/>
      <c r="S30" s="182"/>
      <c r="T30" s="182"/>
      <c r="U30" s="182"/>
    </row>
    <row r="31" spans="1:21">
      <c r="A31" s="12"/>
      <c r="F31" s="49"/>
      <c r="G31" s="49"/>
      <c r="H31" s="49"/>
      <c r="I31" s="49"/>
      <c r="J31" s="29"/>
      <c r="K31" s="87"/>
      <c r="L31" s="29"/>
      <c r="M31" s="182"/>
      <c r="N31" s="182"/>
      <c r="O31" s="182"/>
      <c r="P31" s="182"/>
      <c r="Q31" s="182"/>
      <c r="R31" s="182"/>
      <c r="S31" s="182"/>
      <c r="T31" s="182"/>
      <c r="U31" s="182"/>
    </row>
    <row r="32" spans="1:21">
      <c r="A32" s="19" t="s">
        <v>59</v>
      </c>
      <c r="F32" s="59">
        <f>SUM(F20:F30)</f>
        <v>224</v>
      </c>
      <c r="G32" s="59">
        <f>SUM(G20:G30)</f>
        <v>35</v>
      </c>
      <c r="H32" s="59">
        <f>SUM(H20:H30)</f>
        <v>19</v>
      </c>
      <c r="I32" s="59">
        <f>SUM(I20:I30)</f>
        <v>9</v>
      </c>
      <c r="J32" s="29"/>
      <c r="K32" s="59">
        <f>SUM(K20:K30)</f>
        <v>287</v>
      </c>
      <c r="L32" s="29"/>
      <c r="M32" s="182"/>
      <c r="N32" s="182"/>
      <c r="O32" s="182"/>
      <c r="P32" s="182"/>
      <c r="Q32" s="182"/>
      <c r="R32" s="182"/>
      <c r="S32" s="182"/>
      <c r="T32" s="182"/>
      <c r="U32" s="182"/>
    </row>
    <row r="33" spans="1:21">
      <c r="A33" s="10"/>
      <c r="F33" s="49"/>
      <c r="G33" s="49"/>
      <c r="H33" s="49"/>
      <c r="I33" s="49"/>
      <c r="J33" s="29"/>
      <c r="K33" s="87"/>
      <c r="L33" s="29"/>
      <c r="M33" s="182"/>
      <c r="N33" s="182"/>
      <c r="O33" s="182"/>
      <c r="P33" s="182"/>
      <c r="Q33" s="182"/>
      <c r="R33" s="182"/>
      <c r="S33" s="182"/>
      <c r="T33" s="182"/>
      <c r="U33" s="182"/>
    </row>
    <row r="34" spans="1:21">
      <c r="A34" s="19" t="s">
        <v>73</v>
      </c>
      <c r="F34" s="82">
        <f>F16+F32</f>
        <v>1329</v>
      </c>
      <c r="G34" s="82">
        <f>G16+G32</f>
        <v>42</v>
      </c>
      <c r="H34" s="82">
        <f>H16+H32</f>
        <v>68</v>
      </c>
      <c r="I34" s="82">
        <f>I16+I32</f>
        <v>10</v>
      </c>
      <c r="J34" s="29"/>
      <c r="K34" s="82">
        <f>K16+K32</f>
        <v>1449</v>
      </c>
      <c r="L34" s="29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>
      <c r="A35" s="19"/>
      <c r="F35" s="82"/>
      <c r="G35" s="82"/>
      <c r="H35" s="82"/>
      <c r="I35" s="82"/>
      <c r="J35" s="29"/>
      <c r="K35" s="82"/>
      <c r="L35" s="29"/>
      <c r="M35" s="182"/>
      <c r="N35" s="182"/>
      <c r="O35" s="182"/>
      <c r="P35" s="182"/>
      <c r="Q35" s="182"/>
      <c r="R35" s="182"/>
      <c r="S35" s="182"/>
      <c r="T35" s="182"/>
      <c r="U35" s="182"/>
    </row>
    <row r="36" spans="1:21">
      <c r="A36" s="10"/>
      <c r="F36" s="49"/>
      <c r="G36" s="49"/>
      <c r="H36" s="49"/>
      <c r="I36" s="49"/>
      <c r="J36" s="29"/>
      <c r="K36" s="87"/>
      <c r="L36" s="29"/>
      <c r="M36" s="182"/>
      <c r="N36" s="182"/>
      <c r="O36" s="182"/>
      <c r="P36" s="182"/>
      <c r="Q36" s="182"/>
      <c r="R36" s="182"/>
      <c r="S36" s="182"/>
      <c r="T36" s="182"/>
      <c r="U36" s="182"/>
    </row>
    <row r="37" spans="1:21">
      <c r="A37" s="18" t="s">
        <v>60</v>
      </c>
      <c r="F37" s="49"/>
      <c r="G37" s="49"/>
      <c r="H37" s="49"/>
      <c r="I37" s="49"/>
      <c r="J37" s="29"/>
      <c r="K37" s="87"/>
      <c r="L37" s="29"/>
      <c r="M37" s="182"/>
      <c r="N37" s="182"/>
      <c r="O37" s="182"/>
      <c r="P37" s="182"/>
      <c r="Q37" s="182"/>
      <c r="R37" s="182"/>
      <c r="S37" s="182"/>
      <c r="T37" s="182"/>
      <c r="U37" s="182"/>
    </row>
    <row r="38" spans="1:21">
      <c r="A38" s="11" t="s">
        <v>75</v>
      </c>
      <c r="B38" s="29"/>
      <c r="C38" s="29"/>
      <c r="D38" s="29"/>
      <c r="E38" s="29"/>
      <c r="F38" s="51">
        <v>0</v>
      </c>
      <c r="G38" s="51">
        <v>0</v>
      </c>
      <c r="H38" s="51">
        <v>0</v>
      </c>
      <c r="I38" s="51">
        <v>0</v>
      </c>
      <c r="J38" s="29"/>
      <c r="K38" s="60">
        <f>SUM(F38:I38)</f>
        <v>0</v>
      </c>
      <c r="L38" s="29"/>
      <c r="M38" s="182"/>
      <c r="N38" s="182"/>
      <c r="O38" s="182"/>
      <c r="P38" s="182"/>
      <c r="Q38" s="182"/>
      <c r="R38" s="182"/>
      <c r="S38" s="182"/>
      <c r="T38" s="182"/>
      <c r="U38" s="182"/>
    </row>
    <row r="39" spans="1:21">
      <c r="A39" s="11" t="s">
        <v>76</v>
      </c>
      <c r="B39" s="29"/>
      <c r="C39" s="29"/>
      <c r="D39" s="29"/>
      <c r="E39" s="29"/>
      <c r="F39" s="51">
        <v>3</v>
      </c>
      <c r="G39" s="51">
        <v>0</v>
      </c>
      <c r="H39" s="51">
        <v>0</v>
      </c>
      <c r="I39" s="51">
        <v>0</v>
      </c>
      <c r="J39" s="29"/>
      <c r="K39" s="60">
        <f>SUM(F39:I39)</f>
        <v>3</v>
      </c>
      <c r="L39" s="29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>
      <c r="A40" s="10"/>
      <c r="F40" s="49"/>
      <c r="G40" s="49"/>
      <c r="H40" s="49"/>
      <c r="I40" s="49"/>
      <c r="J40" s="29"/>
      <c r="K40" s="87"/>
      <c r="L40" s="29"/>
    </row>
    <row r="41" spans="1:21">
      <c r="A41" s="10"/>
      <c r="F41" s="82"/>
      <c r="G41" s="82"/>
      <c r="H41" s="82"/>
      <c r="I41" s="82"/>
      <c r="J41" s="29"/>
      <c r="K41" s="82"/>
      <c r="L41" s="29"/>
    </row>
    <row r="42" spans="1:21">
      <c r="A42" s="19" t="s">
        <v>74</v>
      </c>
      <c r="F42" s="82">
        <f>+F34+F38+F39</f>
        <v>1332</v>
      </c>
      <c r="G42" s="82">
        <f>+G34+G38+G39</f>
        <v>42</v>
      </c>
      <c r="H42" s="82">
        <f>+H34+H38+H39</f>
        <v>68</v>
      </c>
      <c r="I42" s="82">
        <f>+I34+I38+I39</f>
        <v>10</v>
      </c>
      <c r="J42" s="29"/>
      <c r="K42" s="82">
        <f>+K34+K38+K39</f>
        <v>1452</v>
      </c>
      <c r="L42" s="29"/>
    </row>
    <row r="43" spans="1:21">
      <c r="A43" s="10"/>
      <c r="F43" s="49"/>
      <c r="G43" s="49"/>
      <c r="H43" s="49"/>
      <c r="I43" s="49"/>
      <c r="J43" s="29"/>
      <c r="K43" s="87"/>
      <c r="L43" s="29"/>
    </row>
    <row r="44" spans="1:21">
      <c r="A44" s="105" t="s">
        <v>98</v>
      </c>
    </row>
    <row r="45" spans="1:21">
      <c r="A45" s="105" t="s">
        <v>72</v>
      </c>
    </row>
    <row r="46" spans="1:21">
      <c r="A46" s="105" t="s">
        <v>103</v>
      </c>
    </row>
    <row r="47" spans="1:21">
      <c r="A47" s="105" t="s">
        <v>110</v>
      </c>
    </row>
    <row r="48" spans="1:21">
      <c r="A48" s="25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31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9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21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1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1">
      <c r="A4" s="30" t="s">
        <v>134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1">
      <c r="A5" s="195" t="s">
        <v>149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21" ht="12.75" customHeight="1">
      <c r="A6" s="3"/>
      <c r="B6" s="2"/>
    </row>
    <row r="7" spans="1:21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1" ht="6" customHeight="1">
      <c r="A8" s="3"/>
      <c r="B8" s="2"/>
      <c r="I8" s="7"/>
      <c r="J8" s="7"/>
    </row>
    <row r="9" spans="1:21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0"/>
      <c r="K9" s="81" t="s">
        <v>12</v>
      </c>
    </row>
    <row r="10" spans="1:21">
      <c r="A10" s="18" t="s">
        <v>97</v>
      </c>
      <c r="K10" s="68"/>
    </row>
    <row r="11" spans="1:21">
      <c r="A11" s="11" t="s">
        <v>61</v>
      </c>
      <c r="B11" s="15"/>
      <c r="C11" s="15"/>
      <c r="D11" s="15"/>
      <c r="E11" s="15"/>
      <c r="F11" s="89">
        <v>151</v>
      </c>
      <c r="G11" s="86">
        <v>36</v>
      </c>
      <c r="H11" s="86">
        <v>4</v>
      </c>
      <c r="I11" s="89">
        <v>0</v>
      </c>
      <c r="J11" s="28"/>
      <c r="K11" s="60">
        <f>SUM(F11:I11)</f>
        <v>191</v>
      </c>
      <c r="L11" s="28"/>
      <c r="M11" s="183"/>
      <c r="N11" s="182"/>
      <c r="O11" s="182"/>
      <c r="P11" s="182"/>
      <c r="Q11" s="182"/>
      <c r="R11" s="182"/>
      <c r="S11" s="182"/>
      <c r="T11" s="182"/>
      <c r="U11" s="182"/>
    </row>
    <row r="12" spans="1:21">
      <c r="A12" s="11" t="s">
        <v>62</v>
      </c>
      <c r="F12" s="86">
        <v>77</v>
      </c>
      <c r="G12" s="86">
        <v>27</v>
      </c>
      <c r="H12" s="86">
        <v>0</v>
      </c>
      <c r="I12" s="86">
        <v>0</v>
      </c>
      <c r="J12" s="29"/>
      <c r="K12" s="60">
        <f>SUM(F12:I12)</f>
        <v>104</v>
      </c>
      <c r="L12" s="29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1:21">
      <c r="A13" s="11" t="s">
        <v>64</v>
      </c>
      <c r="B13" s="15"/>
      <c r="C13" s="15"/>
      <c r="D13" s="15"/>
      <c r="E13" s="15"/>
      <c r="F13" s="48">
        <v>0</v>
      </c>
      <c r="G13" s="48">
        <v>0</v>
      </c>
      <c r="H13" s="48">
        <v>0</v>
      </c>
      <c r="I13" s="48">
        <v>0</v>
      </c>
      <c r="J13" s="100"/>
      <c r="K13" s="60">
        <f>SUM(F13:I13)</f>
        <v>0</v>
      </c>
      <c r="L13" s="28"/>
      <c r="M13" s="15"/>
    </row>
    <row r="14" spans="1:21">
      <c r="A14" s="11" t="s">
        <v>65</v>
      </c>
      <c r="B14" s="15"/>
      <c r="C14" s="15"/>
      <c r="D14" s="15"/>
      <c r="E14" s="15"/>
      <c r="F14" s="48">
        <v>0</v>
      </c>
      <c r="G14" s="48">
        <v>0</v>
      </c>
      <c r="H14" s="48">
        <v>0</v>
      </c>
      <c r="I14" s="48">
        <v>0</v>
      </c>
      <c r="J14" s="100"/>
      <c r="K14" s="60">
        <f>SUM(F14:I14)</f>
        <v>0</v>
      </c>
      <c r="L14" s="28"/>
      <c r="M14" s="15"/>
    </row>
    <row r="15" spans="1:21">
      <c r="B15" s="15"/>
      <c r="C15" s="15"/>
      <c r="D15" s="15"/>
      <c r="E15" s="15"/>
      <c r="F15" s="97"/>
      <c r="G15" s="97"/>
      <c r="H15" s="97"/>
      <c r="I15" s="97"/>
      <c r="J15" s="100"/>
      <c r="K15" s="60"/>
      <c r="L15" s="28"/>
      <c r="M15" s="15"/>
    </row>
    <row r="16" spans="1:21">
      <c r="A16" s="19" t="s">
        <v>63</v>
      </c>
      <c r="B16" s="15"/>
      <c r="C16" s="15"/>
      <c r="D16" s="15"/>
      <c r="E16" s="15"/>
      <c r="F16" s="99">
        <f>SUM(F11:F14)</f>
        <v>228</v>
      </c>
      <c r="G16" s="99">
        <f>SUM(G11:G14)</f>
        <v>63</v>
      </c>
      <c r="H16" s="99">
        <f>SUM(H11:H14)</f>
        <v>4</v>
      </c>
      <c r="I16" s="99">
        <f>SUM(I11:I14)</f>
        <v>0</v>
      </c>
      <c r="J16" s="100"/>
      <c r="K16" s="99">
        <f>SUM(K11:K14)</f>
        <v>295</v>
      </c>
      <c r="L16" s="28"/>
      <c r="M16" s="15"/>
    </row>
    <row r="17" spans="1:13">
      <c r="A17" s="8"/>
      <c r="B17" s="15"/>
      <c r="C17" s="15"/>
      <c r="D17" s="15"/>
      <c r="E17" s="15"/>
      <c r="F17" s="97"/>
      <c r="G17" s="97"/>
      <c r="H17" s="97"/>
      <c r="I17" s="97"/>
      <c r="J17" s="100"/>
      <c r="K17" s="60"/>
      <c r="L17" s="28"/>
      <c r="M17" s="15"/>
    </row>
    <row r="18" spans="1:13">
      <c r="A18" s="8"/>
      <c r="B18" s="15"/>
      <c r="C18" s="15"/>
      <c r="D18" s="15"/>
      <c r="E18" s="15"/>
      <c r="F18" s="97"/>
      <c r="G18" s="97"/>
      <c r="H18" s="97"/>
      <c r="I18" s="97"/>
      <c r="J18" s="100"/>
      <c r="K18" s="60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97"/>
      <c r="H19" s="97"/>
      <c r="I19" s="97"/>
      <c r="J19" s="100"/>
      <c r="K19" s="60"/>
      <c r="L19" s="28"/>
      <c r="M19" s="15"/>
    </row>
    <row r="20" spans="1:13">
      <c r="A20" s="16" t="s">
        <v>54</v>
      </c>
      <c r="F20" s="51">
        <v>0</v>
      </c>
      <c r="G20" s="51">
        <v>0</v>
      </c>
      <c r="H20" s="51">
        <v>0</v>
      </c>
      <c r="I20" s="51">
        <v>0</v>
      </c>
      <c r="J20" s="29"/>
      <c r="K20" s="60">
        <f t="shared" ref="K20:K30" si="0">SUM(F20:I20)</f>
        <v>0</v>
      </c>
      <c r="L20" s="29"/>
    </row>
    <row r="21" spans="1:13">
      <c r="A21" s="16" t="s">
        <v>55</v>
      </c>
      <c r="F21" s="46">
        <v>0</v>
      </c>
      <c r="G21" s="46">
        <v>0</v>
      </c>
      <c r="H21" s="46">
        <v>0</v>
      </c>
      <c r="I21" s="46">
        <v>0</v>
      </c>
      <c r="J21" s="29"/>
      <c r="K21" s="60">
        <f t="shared" si="0"/>
        <v>0</v>
      </c>
      <c r="L21" s="29"/>
    </row>
    <row r="22" spans="1:13">
      <c r="A22" s="16" t="s">
        <v>56</v>
      </c>
      <c r="F22" s="51">
        <v>0</v>
      </c>
      <c r="G22" s="51">
        <v>0</v>
      </c>
      <c r="H22" s="51">
        <v>0</v>
      </c>
      <c r="I22" s="51">
        <v>0</v>
      </c>
      <c r="J22" s="29"/>
      <c r="K22" s="60">
        <f t="shared" si="0"/>
        <v>0</v>
      </c>
      <c r="L22" s="29"/>
    </row>
    <row r="23" spans="1:13">
      <c r="A23" s="16" t="s">
        <v>57</v>
      </c>
      <c r="F23" s="51">
        <v>0</v>
      </c>
      <c r="G23" s="51">
        <v>0</v>
      </c>
      <c r="H23" s="51">
        <v>0</v>
      </c>
      <c r="I23" s="51">
        <v>0</v>
      </c>
      <c r="J23" s="29"/>
      <c r="K23" s="60">
        <f t="shared" si="0"/>
        <v>0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0">
        <f t="shared" si="0"/>
        <v>0</v>
      </c>
      <c r="L24" s="28"/>
      <c r="M24" s="15"/>
    </row>
    <row r="25" spans="1:1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</row>
    <row r="26" spans="1:13">
      <c r="A26" s="16" t="s">
        <v>53</v>
      </c>
      <c r="F26" s="48">
        <v>0</v>
      </c>
      <c r="G26" s="48">
        <v>0</v>
      </c>
      <c r="H26" s="48">
        <v>0</v>
      </c>
      <c r="I26" s="48">
        <v>0</v>
      </c>
      <c r="J26" s="28"/>
      <c r="K26" s="60">
        <f t="shared" si="0"/>
        <v>0</v>
      </c>
      <c r="L26" s="29"/>
    </row>
    <row r="27" spans="1:13">
      <c r="A27" s="16" t="s">
        <v>49</v>
      </c>
      <c r="F27" s="48">
        <v>0</v>
      </c>
      <c r="G27" s="48">
        <v>0</v>
      </c>
      <c r="H27" s="48">
        <v>0</v>
      </c>
      <c r="I27" s="48">
        <v>0</v>
      </c>
      <c r="J27" s="28"/>
      <c r="K27" s="60">
        <f t="shared" si="0"/>
        <v>0</v>
      </c>
      <c r="L27" s="29"/>
    </row>
    <row r="28" spans="1:13">
      <c r="A28" s="16" t="s">
        <v>50</v>
      </c>
      <c r="F28" s="48">
        <v>0</v>
      </c>
      <c r="G28" s="48">
        <v>0</v>
      </c>
      <c r="H28" s="48">
        <v>0</v>
      </c>
      <c r="I28" s="48">
        <v>0</v>
      </c>
      <c r="J28" s="29"/>
      <c r="K28" s="60">
        <f t="shared" si="0"/>
        <v>0</v>
      </c>
      <c r="L28" s="28"/>
    </row>
    <row r="29" spans="1:13">
      <c r="A29" s="16" t="s">
        <v>51</v>
      </c>
      <c r="F29" s="48">
        <v>0</v>
      </c>
      <c r="G29" s="48">
        <v>0</v>
      </c>
      <c r="H29" s="48">
        <v>0</v>
      </c>
      <c r="I29" s="48">
        <v>0</v>
      </c>
      <c r="J29" s="29"/>
      <c r="K29" s="60">
        <f t="shared" si="0"/>
        <v>0</v>
      </c>
      <c r="L29" s="28"/>
    </row>
    <row r="30" spans="1:13">
      <c r="A30" s="16" t="s">
        <v>52</v>
      </c>
      <c r="F30" s="48">
        <v>0</v>
      </c>
      <c r="G30" s="48">
        <v>0</v>
      </c>
      <c r="H30" s="48">
        <v>0</v>
      </c>
      <c r="I30" s="48">
        <v>0</v>
      </c>
      <c r="J30" s="29"/>
      <c r="K30" s="60">
        <f t="shared" si="0"/>
        <v>0</v>
      </c>
      <c r="L30" s="28"/>
    </row>
    <row r="31" spans="1:13">
      <c r="A31" s="12"/>
      <c r="F31" s="49"/>
      <c r="G31" s="49"/>
      <c r="H31" s="49"/>
      <c r="I31" s="49"/>
      <c r="J31" s="29"/>
      <c r="K31" s="87"/>
      <c r="L31" s="29"/>
    </row>
    <row r="32" spans="1:13">
      <c r="A32" s="19" t="s">
        <v>59</v>
      </c>
      <c r="F32" s="59">
        <f>SUM(F20:F30)</f>
        <v>0</v>
      </c>
      <c r="G32" s="59">
        <f>SUM(G20:G30)</f>
        <v>0</v>
      </c>
      <c r="H32" s="59">
        <f>SUM(H20:H30)</f>
        <v>0</v>
      </c>
      <c r="I32" s="59">
        <f>SUM(I20:I30)</f>
        <v>0</v>
      </c>
      <c r="J32" s="29"/>
      <c r="K32" s="59">
        <f>SUM(K20:K30)</f>
        <v>0</v>
      </c>
      <c r="L32" s="29"/>
    </row>
    <row r="33" spans="1:12">
      <c r="A33" s="10"/>
      <c r="F33" s="49"/>
      <c r="G33" s="49"/>
      <c r="H33" s="49"/>
      <c r="I33" s="49"/>
      <c r="J33" s="29"/>
      <c r="K33" s="87"/>
      <c r="L33" s="29"/>
    </row>
    <row r="34" spans="1:12">
      <c r="A34" s="19" t="s">
        <v>73</v>
      </c>
      <c r="F34" s="82">
        <f>F16+F32</f>
        <v>228</v>
      </c>
      <c r="G34" s="82">
        <f>G16+G32</f>
        <v>63</v>
      </c>
      <c r="H34" s="82">
        <f>H16+H32</f>
        <v>4</v>
      </c>
      <c r="I34" s="82">
        <f>I16+I32</f>
        <v>0</v>
      </c>
      <c r="J34" s="29"/>
      <c r="K34" s="82">
        <f>K16+K32</f>
        <v>295</v>
      </c>
      <c r="L34" s="29"/>
    </row>
    <row r="35" spans="1:12">
      <c r="A35" s="10"/>
      <c r="F35" s="49"/>
      <c r="G35" s="49"/>
      <c r="H35" s="49"/>
      <c r="I35" s="49"/>
      <c r="J35" s="29"/>
      <c r="K35" s="87"/>
      <c r="L35" s="29"/>
    </row>
    <row r="36" spans="1:12">
      <c r="A36" s="10"/>
      <c r="F36" s="49"/>
      <c r="G36" s="49"/>
      <c r="H36" s="49"/>
      <c r="I36" s="49"/>
      <c r="J36" s="29"/>
      <c r="K36" s="87"/>
      <c r="L36" s="29"/>
    </row>
    <row r="37" spans="1:12">
      <c r="A37" s="18" t="s">
        <v>60</v>
      </c>
      <c r="F37" s="49"/>
      <c r="G37" s="49"/>
      <c r="H37" s="49"/>
      <c r="I37" s="49"/>
      <c r="J37" s="29"/>
      <c r="K37" s="87"/>
      <c r="L37" s="29"/>
    </row>
    <row r="38" spans="1:12">
      <c r="A38" s="11" t="s">
        <v>75</v>
      </c>
      <c r="F38" s="51">
        <v>0</v>
      </c>
      <c r="G38" s="51">
        <v>0</v>
      </c>
      <c r="H38" s="51">
        <v>0</v>
      </c>
      <c r="I38" s="51">
        <v>0</v>
      </c>
      <c r="J38" s="29"/>
      <c r="K38" s="60">
        <f>SUM(F38:I38)</f>
        <v>0</v>
      </c>
      <c r="L38" s="29"/>
    </row>
    <row r="39" spans="1:12">
      <c r="A39" s="11" t="s">
        <v>76</v>
      </c>
      <c r="F39" s="51">
        <v>0</v>
      </c>
      <c r="G39" s="51">
        <v>0</v>
      </c>
      <c r="H39" s="51">
        <v>0</v>
      </c>
      <c r="I39" s="51">
        <v>0</v>
      </c>
      <c r="J39" s="29"/>
      <c r="K39" s="60">
        <f>SUM(F39:I39)</f>
        <v>0</v>
      </c>
      <c r="L39" s="29"/>
    </row>
    <row r="40" spans="1:12">
      <c r="A40" s="10"/>
      <c r="F40" s="49"/>
      <c r="G40" s="49"/>
      <c r="H40" s="49"/>
      <c r="I40" s="49"/>
      <c r="J40" s="29"/>
      <c r="K40" s="87"/>
      <c r="L40" s="29"/>
    </row>
    <row r="41" spans="1:12">
      <c r="A41" s="10"/>
      <c r="F41" s="82"/>
      <c r="G41" s="82"/>
      <c r="H41" s="82"/>
      <c r="I41" s="82"/>
      <c r="J41" s="29"/>
      <c r="K41" s="82"/>
      <c r="L41" s="29"/>
    </row>
    <row r="42" spans="1:12">
      <c r="A42" s="19" t="s">
        <v>74</v>
      </c>
      <c r="F42" s="82">
        <f>+F34+F38+F39</f>
        <v>228</v>
      </c>
      <c r="G42" s="82">
        <f>+G34+G38+G39</f>
        <v>63</v>
      </c>
      <c r="H42" s="82">
        <f>+H34+H38+H39</f>
        <v>4</v>
      </c>
      <c r="I42" s="82">
        <f>+I34+I38+I39</f>
        <v>0</v>
      </c>
      <c r="J42" s="29"/>
      <c r="K42" s="82">
        <f>+K34+K38+K39</f>
        <v>295</v>
      </c>
      <c r="L42" s="29"/>
    </row>
    <row r="43" spans="1:12">
      <c r="A43" s="10"/>
      <c r="F43" s="49"/>
      <c r="G43" s="49"/>
      <c r="H43" s="49"/>
      <c r="I43" s="49"/>
      <c r="J43" s="29"/>
      <c r="K43" s="87"/>
      <c r="L43" s="29"/>
    </row>
    <row r="44" spans="1:12">
      <c r="A44" s="105" t="s">
        <v>98</v>
      </c>
      <c r="G44" s="29"/>
      <c r="H44" s="29"/>
    </row>
    <row r="45" spans="1:12">
      <c r="A45" s="105" t="s">
        <v>72</v>
      </c>
    </row>
    <row r="46" spans="1:12">
      <c r="A46" s="105" t="s">
        <v>103</v>
      </c>
    </row>
    <row r="47" spans="1:12">
      <c r="A47" s="105" t="s">
        <v>110</v>
      </c>
    </row>
    <row r="48" spans="1:12">
      <c r="A48" s="105"/>
    </row>
    <row r="49" spans="1:13">
      <c r="A49" s="25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32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48"/>
  <sheetViews>
    <sheetView zoomScaleNormal="100" workbookViewId="0">
      <selection activeCell="A3" sqref="A3"/>
    </sheetView>
  </sheetViews>
  <sheetFormatPr defaultColWidth="9.140625" defaultRowHeight="12.75"/>
  <cols>
    <col min="1" max="16" width="9.140625" style="1"/>
    <col min="17" max="26" width="5" style="1" customWidth="1"/>
    <col min="27" max="30" width="5.42578125" style="1" customWidth="1"/>
    <col min="31" max="33" width="5.85546875" style="1" customWidth="1"/>
    <col min="34" max="34" width="6" style="1" customWidth="1"/>
    <col min="35" max="35" width="5.5703125" style="1" customWidth="1"/>
    <col min="36" max="16384" width="9.140625" style="1"/>
  </cols>
  <sheetData>
    <row r="1" spans="1:3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3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35">
      <c r="A4" s="30" t="s">
        <v>150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3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35" ht="12.75" customHeight="1">
      <c r="A6" s="3"/>
      <c r="B6" s="2"/>
    </row>
    <row r="7" spans="1:35">
      <c r="A7" s="3"/>
      <c r="B7" s="2"/>
      <c r="C7" s="21"/>
      <c r="D7" s="21"/>
      <c r="E7" s="21"/>
      <c r="F7" s="21"/>
      <c r="I7" s="9"/>
      <c r="J7" s="91" t="s">
        <v>9</v>
      </c>
      <c r="K7" s="22"/>
      <c r="L7" s="21"/>
      <c r="M7" s="21"/>
      <c r="N7" s="21"/>
      <c r="O7" s="21"/>
      <c r="P7" s="21"/>
    </row>
    <row r="8" spans="1:35" ht="6" customHeight="1">
      <c r="A8" s="3"/>
      <c r="B8" s="2"/>
      <c r="J8" s="7"/>
      <c r="K8" s="7"/>
    </row>
    <row r="9" spans="1:35">
      <c r="A9" s="3"/>
      <c r="B9" s="2"/>
      <c r="F9" s="92" t="s">
        <v>47</v>
      </c>
      <c r="G9" s="92" t="s">
        <v>94</v>
      </c>
      <c r="H9" s="92" t="s">
        <v>70</v>
      </c>
      <c r="I9" s="92" t="s">
        <v>95</v>
      </c>
      <c r="J9" s="93" t="s">
        <v>67</v>
      </c>
      <c r="K9" s="93" t="s">
        <v>93</v>
      </c>
      <c r="L9" s="92" t="s">
        <v>68</v>
      </c>
      <c r="M9" s="92" t="s">
        <v>69</v>
      </c>
      <c r="N9" s="92" t="s">
        <v>71</v>
      </c>
      <c r="O9" s="92" t="s">
        <v>12</v>
      </c>
    </row>
    <row r="10" spans="1:35">
      <c r="A10" s="18" t="s">
        <v>97</v>
      </c>
      <c r="L10" s="68"/>
    </row>
    <row r="11" spans="1:35">
      <c r="A11" s="11" t="s">
        <v>61</v>
      </c>
      <c r="B11" s="15"/>
      <c r="C11" s="15"/>
      <c r="D11" s="15"/>
      <c r="E11" s="15"/>
      <c r="F11" s="89">
        <v>174</v>
      </c>
      <c r="G11" s="89">
        <v>1146</v>
      </c>
      <c r="H11" s="89">
        <v>382</v>
      </c>
      <c r="I11" s="89">
        <v>7</v>
      </c>
      <c r="J11" s="89">
        <v>557</v>
      </c>
      <c r="K11" s="89">
        <v>18</v>
      </c>
      <c r="L11" s="89">
        <v>8436</v>
      </c>
      <c r="M11" s="89">
        <v>328</v>
      </c>
      <c r="N11" s="89">
        <v>435</v>
      </c>
      <c r="O11" s="60">
        <f>SUM(F11:N11)</f>
        <v>11483</v>
      </c>
      <c r="P11" s="29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</row>
    <row r="12" spans="1:35">
      <c r="A12" s="11" t="s">
        <v>62</v>
      </c>
      <c r="F12" s="89">
        <v>12</v>
      </c>
      <c r="G12" s="89">
        <v>128</v>
      </c>
      <c r="H12" s="89">
        <v>29</v>
      </c>
      <c r="I12" s="89">
        <v>1</v>
      </c>
      <c r="J12" s="89">
        <v>99</v>
      </c>
      <c r="K12" s="89">
        <v>6</v>
      </c>
      <c r="L12" s="89">
        <v>969</v>
      </c>
      <c r="M12" s="89">
        <v>23</v>
      </c>
      <c r="N12" s="89">
        <v>107</v>
      </c>
      <c r="O12" s="60">
        <f>SUM(F12:N12)</f>
        <v>1374</v>
      </c>
      <c r="P12" s="29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1:35">
      <c r="A13" s="11" t="s">
        <v>64</v>
      </c>
      <c r="B13" s="15"/>
      <c r="C13" s="15"/>
      <c r="D13" s="15"/>
      <c r="E13" s="15"/>
      <c r="F13" s="48">
        <v>11</v>
      </c>
      <c r="G13" s="51">
        <v>0</v>
      </c>
      <c r="H13" s="51">
        <v>0</v>
      </c>
      <c r="I13" s="51">
        <v>0</v>
      </c>
      <c r="J13" s="46">
        <v>1</v>
      </c>
      <c r="K13" s="53">
        <v>0</v>
      </c>
      <c r="L13" s="89">
        <v>11</v>
      </c>
      <c r="M13" s="89">
        <v>0</v>
      </c>
      <c r="N13" s="89">
        <v>1</v>
      </c>
      <c r="O13" s="60">
        <f>SUM(F13:N13)</f>
        <v>24</v>
      </c>
      <c r="P13" s="29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35">
      <c r="A14" s="11" t="s">
        <v>65</v>
      </c>
      <c r="B14" s="15"/>
      <c r="C14" s="15"/>
      <c r="D14" s="15"/>
      <c r="E14" s="15"/>
      <c r="F14" s="48">
        <v>36</v>
      </c>
      <c r="G14" s="51">
        <v>173</v>
      </c>
      <c r="H14" s="51">
        <v>60</v>
      </c>
      <c r="I14" s="51">
        <v>2</v>
      </c>
      <c r="J14" s="46">
        <v>91</v>
      </c>
      <c r="K14" s="53">
        <v>5</v>
      </c>
      <c r="L14" s="89">
        <v>642</v>
      </c>
      <c r="M14" s="89">
        <v>16</v>
      </c>
      <c r="N14" s="89">
        <v>121</v>
      </c>
      <c r="O14" s="60">
        <f>SUM(F14:N14)</f>
        <v>1146</v>
      </c>
      <c r="P14" s="29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1:35">
      <c r="B15" s="15"/>
      <c r="C15" s="15"/>
      <c r="D15" s="15"/>
      <c r="E15" s="15"/>
      <c r="F15" s="97"/>
      <c r="G15" s="49"/>
      <c r="H15" s="49"/>
      <c r="I15" s="49"/>
      <c r="J15" s="50"/>
      <c r="K15" s="101"/>
      <c r="L15" s="28"/>
      <c r="M15" s="28"/>
      <c r="N15" s="28"/>
      <c r="O15" s="60"/>
      <c r="P15" s="29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</row>
    <row r="16" spans="1:35">
      <c r="A16" s="19" t="s">
        <v>63</v>
      </c>
      <c r="B16" s="15"/>
      <c r="C16" s="15"/>
      <c r="D16" s="15"/>
      <c r="E16" s="15"/>
      <c r="F16" s="99">
        <f>SUM(F11:F14)</f>
        <v>233</v>
      </c>
      <c r="G16" s="99">
        <f t="shared" ref="G16:O16" si="0">SUM(G11:G14)</f>
        <v>1447</v>
      </c>
      <c r="H16" s="99">
        <f t="shared" si="0"/>
        <v>471</v>
      </c>
      <c r="I16" s="99">
        <f>SUM(I11:I15)</f>
        <v>10</v>
      </c>
      <c r="J16" s="99">
        <f t="shared" si="0"/>
        <v>748</v>
      </c>
      <c r="K16" s="99">
        <f t="shared" si="0"/>
        <v>29</v>
      </c>
      <c r="L16" s="99">
        <f t="shared" si="0"/>
        <v>10058</v>
      </c>
      <c r="M16" s="99">
        <f t="shared" si="0"/>
        <v>367</v>
      </c>
      <c r="N16" s="99">
        <f t="shared" si="0"/>
        <v>664</v>
      </c>
      <c r="O16" s="99">
        <f t="shared" si="0"/>
        <v>14027</v>
      </c>
      <c r="P16" s="29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1:35">
      <c r="A17" s="8"/>
      <c r="B17" s="15"/>
      <c r="C17" s="15"/>
      <c r="D17" s="15"/>
      <c r="E17" s="15"/>
      <c r="F17" s="97"/>
      <c r="G17" s="49"/>
      <c r="H17" s="49"/>
      <c r="I17" s="49"/>
      <c r="J17" s="50"/>
      <c r="K17" s="101"/>
      <c r="L17" s="28"/>
      <c r="M17" s="28"/>
      <c r="N17" s="28"/>
      <c r="O17" s="60"/>
      <c r="P17" s="29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1:35">
      <c r="A18" s="8"/>
      <c r="B18" s="15"/>
      <c r="C18" s="15"/>
      <c r="D18" s="15"/>
      <c r="E18" s="15"/>
      <c r="F18" s="97"/>
      <c r="G18" s="49"/>
      <c r="H18" s="49"/>
      <c r="I18" s="49"/>
      <c r="J18" s="50"/>
      <c r="K18" s="101"/>
      <c r="L18" s="28"/>
      <c r="M18" s="28"/>
      <c r="N18" s="28"/>
      <c r="O18" s="60"/>
      <c r="P18" s="29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1:35">
      <c r="A19" s="18" t="s">
        <v>7</v>
      </c>
      <c r="B19" s="15"/>
      <c r="C19" s="15"/>
      <c r="D19" s="15"/>
      <c r="E19" s="15"/>
      <c r="F19" s="97"/>
      <c r="G19" s="49"/>
      <c r="H19" s="49"/>
      <c r="I19" s="49"/>
      <c r="J19" s="50"/>
      <c r="K19" s="101"/>
      <c r="L19" s="28"/>
      <c r="M19" s="28"/>
      <c r="N19" s="28"/>
      <c r="O19" s="60"/>
      <c r="P19" s="29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</row>
    <row r="20" spans="1:35">
      <c r="A20" s="16" t="s">
        <v>54</v>
      </c>
      <c r="F20" s="89">
        <v>59</v>
      </c>
      <c r="G20" s="89">
        <v>16</v>
      </c>
      <c r="H20" s="89">
        <v>25</v>
      </c>
      <c r="I20" s="89">
        <v>0</v>
      </c>
      <c r="J20" s="89">
        <v>17</v>
      </c>
      <c r="K20" s="89">
        <v>1</v>
      </c>
      <c r="L20" s="89">
        <v>390</v>
      </c>
      <c r="M20" s="89">
        <v>8</v>
      </c>
      <c r="N20" s="89">
        <v>48</v>
      </c>
      <c r="O20" s="60">
        <f t="shared" ref="O20:O30" si="1">SUM(F20:N20)</f>
        <v>564</v>
      </c>
      <c r="P20" s="29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1:35">
      <c r="A21" s="16" t="s">
        <v>55</v>
      </c>
      <c r="F21" s="46">
        <v>14</v>
      </c>
      <c r="G21" s="46">
        <v>27</v>
      </c>
      <c r="H21" s="46">
        <v>25</v>
      </c>
      <c r="I21" s="46">
        <v>2</v>
      </c>
      <c r="J21" s="46">
        <v>29</v>
      </c>
      <c r="K21" s="46">
        <v>3</v>
      </c>
      <c r="L21" s="46">
        <v>460</v>
      </c>
      <c r="M21" s="46">
        <v>6</v>
      </c>
      <c r="N21" s="46">
        <v>59</v>
      </c>
      <c r="O21" s="60">
        <f t="shared" si="1"/>
        <v>625</v>
      </c>
      <c r="P21" s="29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</row>
    <row r="22" spans="1:35">
      <c r="A22" s="16" t="s">
        <v>56</v>
      </c>
      <c r="F22" s="51">
        <v>138</v>
      </c>
      <c r="G22" s="51">
        <v>8</v>
      </c>
      <c r="H22" s="51">
        <v>19</v>
      </c>
      <c r="I22" s="51">
        <v>2</v>
      </c>
      <c r="J22" s="51">
        <v>13</v>
      </c>
      <c r="K22" s="86">
        <v>2</v>
      </c>
      <c r="L22" s="86">
        <v>252</v>
      </c>
      <c r="M22" s="86">
        <v>0</v>
      </c>
      <c r="N22" s="86">
        <v>16</v>
      </c>
      <c r="O22" s="60">
        <f t="shared" si="1"/>
        <v>450</v>
      </c>
      <c r="P22" s="29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35">
      <c r="A23" s="16" t="s">
        <v>57</v>
      </c>
      <c r="F23" s="51">
        <v>19</v>
      </c>
      <c r="G23" s="51">
        <v>4</v>
      </c>
      <c r="H23" s="51">
        <v>5</v>
      </c>
      <c r="I23" s="51">
        <v>0</v>
      </c>
      <c r="J23" s="51">
        <v>7</v>
      </c>
      <c r="K23" s="86">
        <v>1</v>
      </c>
      <c r="L23" s="86">
        <v>134</v>
      </c>
      <c r="M23" s="86">
        <v>2</v>
      </c>
      <c r="N23" s="86">
        <v>16</v>
      </c>
      <c r="O23" s="60">
        <f t="shared" si="1"/>
        <v>188</v>
      </c>
      <c r="P23" s="29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</row>
    <row r="24" spans="1:35">
      <c r="A24" s="16" t="s">
        <v>92</v>
      </c>
      <c r="B24" s="15"/>
      <c r="C24" s="15"/>
      <c r="D24" s="15"/>
      <c r="E24" s="15"/>
      <c r="F24" s="46">
        <v>33</v>
      </c>
      <c r="G24" s="46">
        <v>39</v>
      </c>
      <c r="H24" s="46">
        <v>60</v>
      </c>
      <c r="I24" s="46">
        <v>0</v>
      </c>
      <c r="J24" s="46">
        <v>7</v>
      </c>
      <c r="K24" s="89">
        <v>0</v>
      </c>
      <c r="L24" s="89">
        <v>533</v>
      </c>
      <c r="M24" s="89">
        <v>16</v>
      </c>
      <c r="N24" s="89">
        <v>36</v>
      </c>
      <c r="O24" s="60">
        <f t="shared" si="1"/>
        <v>724</v>
      </c>
      <c r="P24" s="29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1:35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86">
        <v>0</v>
      </c>
      <c r="L25" s="86">
        <v>3</v>
      </c>
      <c r="M25" s="86">
        <v>0</v>
      </c>
      <c r="N25" s="86">
        <v>2</v>
      </c>
      <c r="O25" s="60">
        <f t="shared" si="1"/>
        <v>5</v>
      </c>
      <c r="P25" s="29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</row>
    <row r="26" spans="1:35">
      <c r="A26" s="16" t="s">
        <v>53</v>
      </c>
      <c r="F26" s="48">
        <v>1</v>
      </c>
      <c r="G26" s="51">
        <v>0</v>
      </c>
      <c r="H26" s="51">
        <v>0</v>
      </c>
      <c r="I26" s="51">
        <v>0</v>
      </c>
      <c r="J26" s="51">
        <v>0</v>
      </c>
      <c r="K26" s="46">
        <v>1</v>
      </c>
      <c r="L26" s="89">
        <v>6</v>
      </c>
      <c r="M26" s="86">
        <v>0</v>
      </c>
      <c r="N26" s="86">
        <v>1</v>
      </c>
      <c r="O26" s="60">
        <f t="shared" si="1"/>
        <v>9</v>
      </c>
      <c r="P26" s="29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</row>
    <row r="27" spans="1:35">
      <c r="A27" s="16" t="s">
        <v>49</v>
      </c>
      <c r="F27" s="48">
        <v>1</v>
      </c>
      <c r="G27" s="51">
        <v>0</v>
      </c>
      <c r="H27" s="51">
        <v>0</v>
      </c>
      <c r="I27" s="51">
        <v>0</v>
      </c>
      <c r="J27" s="51">
        <v>0</v>
      </c>
      <c r="K27" s="46">
        <v>0</v>
      </c>
      <c r="L27" s="89">
        <v>3</v>
      </c>
      <c r="M27" s="86">
        <v>0</v>
      </c>
      <c r="N27" s="86">
        <v>0</v>
      </c>
      <c r="O27" s="60">
        <f t="shared" si="1"/>
        <v>4</v>
      </c>
      <c r="P27" s="29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  <row r="28" spans="1:35">
      <c r="A28" s="16" t="s">
        <v>50</v>
      </c>
      <c r="F28" s="48">
        <v>0</v>
      </c>
      <c r="G28" s="51">
        <v>3</v>
      </c>
      <c r="H28" s="51">
        <v>1</v>
      </c>
      <c r="I28" s="51">
        <v>1</v>
      </c>
      <c r="J28" s="51">
        <v>1</v>
      </c>
      <c r="K28" s="51">
        <v>0</v>
      </c>
      <c r="L28" s="89">
        <v>14</v>
      </c>
      <c r="M28" s="89">
        <v>0</v>
      </c>
      <c r="N28" s="89">
        <v>3</v>
      </c>
      <c r="O28" s="60">
        <f t="shared" si="1"/>
        <v>23</v>
      </c>
      <c r="P28" s="29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</row>
    <row r="29" spans="1:35">
      <c r="A29" s="16" t="s">
        <v>51</v>
      </c>
      <c r="F29" s="48">
        <v>4</v>
      </c>
      <c r="G29" s="51">
        <v>0</v>
      </c>
      <c r="H29" s="51">
        <v>1</v>
      </c>
      <c r="I29" s="51">
        <v>0</v>
      </c>
      <c r="J29" s="51">
        <v>0</v>
      </c>
      <c r="K29" s="51">
        <v>0</v>
      </c>
      <c r="L29" s="89">
        <v>6</v>
      </c>
      <c r="M29" s="89">
        <v>1</v>
      </c>
      <c r="N29" s="89">
        <v>0</v>
      </c>
      <c r="O29" s="60">
        <f t="shared" si="1"/>
        <v>12</v>
      </c>
      <c r="P29" s="29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1:35">
      <c r="A30" s="16" t="s">
        <v>52</v>
      </c>
      <c r="F30" s="48">
        <v>3</v>
      </c>
      <c r="G30" s="51">
        <v>10</v>
      </c>
      <c r="H30" s="51">
        <v>5</v>
      </c>
      <c r="I30" s="51">
        <v>0</v>
      </c>
      <c r="J30" s="51">
        <v>1</v>
      </c>
      <c r="K30" s="51">
        <v>0</v>
      </c>
      <c r="L30" s="89">
        <v>138</v>
      </c>
      <c r="M30" s="89">
        <v>2</v>
      </c>
      <c r="N30" s="89">
        <v>17</v>
      </c>
      <c r="O30" s="60">
        <f t="shared" si="1"/>
        <v>176</v>
      </c>
      <c r="P30" s="29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1:35">
      <c r="A31" s="12"/>
      <c r="F31" s="49"/>
      <c r="G31" s="49"/>
      <c r="H31" s="49"/>
      <c r="I31" s="49"/>
      <c r="J31" s="49"/>
      <c r="K31" s="29"/>
      <c r="L31" s="87"/>
      <c r="M31" s="100"/>
      <c r="N31" s="100"/>
      <c r="O31" s="29"/>
      <c r="P31" s="29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1:35">
      <c r="A32" s="19" t="s">
        <v>59</v>
      </c>
      <c r="F32" s="59">
        <f>SUM(F20:F30)</f>
        <v>272</v>
      </c>
      <c r="G32" s="59">
        <f t="shared" ref="G32:O32" si="2">SUM(G20:G30)</f>
        <v>107</v>
      </c>
      <c r="H32" s="59">
        <f>SUM(H20:H30)</f>
        <v>141</v>
      </c>
      <c r="I32" s="59">
        <f>SUM(I20:I31)</f>
        <v>5</v>
      </c>
      <c r="J32" s="59">
        <f t="shared" si="2"/>
        <v>75</v>
      </c>
      <c r="K32" s="59">
        <f t="shared" si="2"/>
        <v>8</v>
      </c>
      <c r="L32" s="59">
        <f t="shared" si="2"/>
        <v>1939</v>
      </c>
      <c r="M32" s="59">
        <f t="shared" si="2"/>
        <v>35</v>
      </c>
      <c r="N32" s="59">
        <f t="shared" si="2"/>
        <v>198</v>
      </c>
      <c r="O32" s="59">
        <f t="shared" si="2"/>
        <v>2780</v>
      </c>
      <c r="P32" s="29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1:35">
      <c r="A33" s="10"/>
      <c r="F33" s="49"/>
      <c r="G33" s="49"/>
      <c r="H33" s="49"/>
      <c r="I33" s="49"/>
      <c r="J33" s="49"/>
      <c r="K33" s="29"/>
      <c r="L33" s="87"/>
      <c r="M33" s="29"/>
      <c r="N33" s="29"/>
      <c r="O33" s="29"/>
      <c r="P33" s="29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1:35">
      <c r="A34" s="19" t="s">
        <v>73</v>
      </c>
      <c r="F34" s="82">
        <f t="shared" ref="F34:O34" si="3">F16+F32</f>
        <v>505</v>
      </c>
      <c r="G34" s="82">
        <f t="shared" si="3"/>
        <v>1554</v>
      </c>
      <c r="H34" s="82">
        <f t="shared" si="3"/>
        <v>612</v>
      </c>
      <c r="I34" s="82">
        <f t="shared" si="3"/>
        <v>15</v>
      </c>
      <c r="J34" s="82">
        <f t="shared" si="3"/>
        <v>823</v>
      </c>
      <c r="K34" s="82">
        <f t="shared" si="3"/>
        <v>37</v>
      </c>
      <c r="L34" s="82">
        <f t="shared" si="3"/>
        <v>11997</v>
      </c>
      <c r="M34" s="82">
        <f t="shared" si="3"/>
        <v>402</v>
      </c>
      <c r="N34" s="82">
        <f t="shared" si="3"/>
        <v>862</v>
      </c>
      <c r="O34" s="82">
        <f t="shared" si="3"/>
        <v>16807</v>
      </c>
      <c r="P34" s="29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1:35">
      <c r="A35" s="19"/>
      <c r="F35" s="49"/>
      <c r="G35" s="49"/>
      <c r="H35" s="49"/>
      <c r="I35" s="49"/>
      <c r="J35" s="49"/>
      <c r="K35" s="29"/>
      <c r="L35" s="87"/>
      <c r="M35" s="29"/>
      <c r="N35" s="29"/>
      <c r="O35" s="29"/>
      <c r="P35" s="29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</row>
    <row r="36" spans="1:35">
      <c r="A36" s="10"/>
      <c r="F36" s="49"/>
      <c r="G36" s="49"/>
      <c r="H36" s="49"/>
      <c r="I36" s="49"/>
      <c r="J36" s="49"/>
      <c r="K36" s="29"/>
      <c r="L36" s="87"/>
      <c r="M36" s="29"/>
      <c r="N36" s="29"/>
      <c r="O36" s="29"/>
      <c r="P36" s="29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</row>
    <row r="37" spans="1:35">
      <c r="A37" s="18" t="s">
        <v>60</v>
      </c>
      <c r="F37" s="49"/>
      <c r="G37" s="49"/>
      <c r="H37" s="49"/>
      <c r="I37" s="49"/>
      <c r="J37" s="49"/>
      <c r="K37" s="29"/>
      <c r="L37" s="87"/>
      <c r="M37" s="29"/>
      <c r="N37" s="29"/>
      <c r="O37" s="29"/>
      <c r="P37" s="29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1:35">
      <c r="A38" s="11" t="s">
        <v>75</v>
      </c>
      <c r="F38" s="51">
        <v>11</v>
      </c>
      <c r="G38" s="51">
        <v>18</v>
      </c>
      <c r="H38" s="51">
        <v>10</v>
      </c>
      <c r="I38" s="51">
        <v>0</v>
      </c>
      <c r="J38" s="51">
        <v>3</v>
      </c>
      <c r="K38" s="51">
        <v>0</v>
      </c>
      <c r="L38" s="89">
        <v>192</v>
      </c>
      <c r="M38" s="86">
        <v>6</v>
      </c>
      <c r="N38" s="86">
        <v>14</v>
      </c>
      <c r="O38" s="60">
        <f>SUM(F38:N38)</f>
        <v>254</v>
      </c>
      <c r="P38" s="29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1:35">
      <c r="A39" s="11" t="s">
        <v>76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89">
        <v>3</v>
      </c>
      <c r="M39" s="86">
        <v>0</v>
      </c>
      <c r="N39" s="86">
        <v>0</v>
      </c>
      <c r="O39" s="60">
        <f>SUM(F39:N39)</f>
        <v>3</v>
      </c>
      <c r="P39" s="29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</row>
    <row r="40" spans="1:35">
      <c r="A40" s="10"/>
      <c r="F40" s="49"/>
      <c r="G40" s="49"/>
      <c r="H40" s="49"/>
      <c r="I40" s="49"/>
      <c r="J40" s="49"/>
      <c r="K40" s="29"/>
      <c r="L40" s="87"/>
      <c r="M40" s="29"/>
      <c r="N40" s="29"/>
      <c r="O40" s="29"/>
      <c r="P40" s="29"/>
    </row>
    <row r="41" spans="1:35">
      <c r="A41" s="10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29"/>
    </row>
    <row r="42" spans="1:35">
      <c r="A42" s="19" t="s">
        <v>74</v>
      </c>
      <c r="F42" s="82">
        <f t="shared" ref="F42:O42" si="4">+F34+F38+F39</f>
        <v>516</v>
      </c>
      <c r="G42" s="82">
        <f t="shared" si="4"/>
        <v>1572</v>
      </c>
      <c r="H42" s="82">
        <f t="shared" si="4"/>
        <v>622</v>
      </c>
      <c r="I42" s="82">
        <f t="shared" si="4"/>
        <v>15</v>
      </c>
      <c r="J42" s="82">
        <f t="shared" si="4"/>
        <v>826</v>
      </c>
      <c r="K42" s="82">
        <f t="shared" si="4"/>
        <v>37</v>
      </c>
      <c r="L42" s="82">
        <f t="shared" si="4"/>
        <v>12192</v>
      </c>
      <c r="M42" s="82">
        <f t="shared" si="4"/>
        <v>408</v>
      </c>
      <c r="N42" s="82">
        <f t="shared" si="4"/>
        <v>876</v>
      </c>
      <c r="O42" s="82">
        <f t="shared" si="4"/>
        <v>17064</v>
      </c>
      <c r="P42" s="29"/>
    </row>
    <row r="43" spans="1:35">
      <c r="A43" s="10"/>
      <c r="F43" s="49"/>
      <c r="G43" s="49"/>
      <c r="H43" s="49"/>
      <c r="I43" s="49"/>
      <c r="J43" s="49"/>
      <c r="K43" s="29"/>
      <c r="L43" s="87"/>
      <c r="M43" s="29"/>
      <c r="N43" s="29"/>
      <c r="O43" s="29"/>
      <c r="P43" s="29"/>
    </row>
    <row r="44" spans="1:35">
      <c r="A44" s="105" t="s">
        <v>98</v>
      </c>
      <c r="G44" s="29"/>
      <c r="H44" s="29"/>
      <c r="I44" s="29"/>
    </row>
    <row r="45" spans="1:35">
      <c r="A45" s="105" t="s">
        <v>72</v>
      </c>
    </row>
    <row r="46" spans="1:35">
      <c r="A46" s="105" t="s">
        <v>110</v>
      </c>
    </row>
    <row r="48" spans="1:35">
      <c r="A48" s="25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5" t="s">
        <v>33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9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30" t="s">
        <v>151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7"/>
      <c r="I9" s="76" t="s">
        <v>12</v>
      </c>
    </row>
    <row r="10" spans="1:15">
      <c r="A10" s="18" t="s">
        <v>104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5">
      <c r="A11" s="11" t="s">
        <v>61</v>
      </c>
      <c r="F11" s="151">
        <v>76054.5</v>
      </c>
      <c r="G11" s="151">
        <v>95443.5</v>
      </c>
      <c r="H11" s="139"/>
      <c r="I11" s="140">
        <f>SUM(F11:G11)</f>
        <v>171498</v>
      </c>
      <c r="J11" s="29"/>
      <c r="K11" s="182"/>
      <c r="L11" s="182"/>
      <c r="M11" s="182"/>
      <c r="N11" s="190"/>
      <c r="O11" s="190"/>
    </row>
    <row r="12" spans="1:15">
      <c r="A12" s="11" t="s">
        <v>62</v>
      </c>
      <c r="B12" s="28"/>
      <c r="C12" s="28"/>
      <c r="D12" s="28"/>
      <c r="E12" s="15"/>
      <c r="F12" s="138">
        <v>4046</v>
      </c>
      <c r="G12" s="138">
        <v>5616</v>
      </c>
      <c r="H12" s="143"/>
      <c r="I12" s="140">
        <f>SUM(F12:G12)</f>
        <v>9662</v>
      </c>
      <c r="J12" s="100"/>
      <c r="K12" s="183"/>
      <c r="L12" s="183"/>
      <c r="M12" s="183"/>
      <c r="N12" s="190"/>
      <c r="O12" s="190"/>
    </row>
    <row r="13" spans="1:15">
      <c r="A13" s="11" t="s">
        <v>64</v>
      </c>
      <c r="B13" s="28"/>
      <c r="C13" s="28"/>
      <c r="D13" s="28"/>
      <c r="E13" s="15"/>
      <c r="F13" s="141">
        <v>191</v>
      </c>
      <c r="G13" s="142">
        <v>135</v>
      </c>
      <c r="H13" s="143"/>
      <c r="I13" s="140">
        <f>SUM(F13:G13)</f>
        <v>326</v>
      </c>
      <c r="J13" s="100"/>
      <c r="K13" s="183"/>
      <c r="L13" s="183"/>
      <c r="M13" s="183"/>
      <c r="N13" s="190"/>
      <c r="O13" s="190"/>
    </row>
    <row r="14" spans="1:15">
      <c r="A14" s="11" t="s">
        <v>65</v>
      </c>
      <c r="B14" s="28"/>
      <c r="C14" s="28"/>
      <c r="D14" s="28"/>
      <c r="E14" s="15"/>
      <c r="F14" s="141">
        <v>2449</v>
      </c>
      <c r="G14" s="142">
        <v>1984</v>
      </c>
      <c r="H14" s="143"/>
      <c r="I14" s="140">
        <f>SUM(F14:G14)</f>
        <v>4433</v>
      </c>
      <c r="J14" s="100"/>
      <c r="K14" s="185"/>
      <c r="L14" s="185"/>
      <c r="M14" s="183"/>
      <c r="N14" s="190"/>
      <c r="O14" s="190"/>
    </row>
    <row r="15" spans="1:15">
      <c r="B15" s="15"/>
      <c r="C15" s="15"/>
      <c r="D15" s="15"/>
      <c r="E15" s="15"/>
      <c r="F15" s="144"/>
      <c r="G15" s="139"/>
      <c r="H15" s="139"/>
      <c r="I15" s="145"/>
      <c r="J15" s="100"/>
      <c r="K15" s="183"/>
      <c r="L15" s="183"/>
      <c r="M15" s="183"/>
      <c r="N15" s="190"/>
      <c r="O15" s="190"/>
    </row>
    <row r="16" spans="1:15">
      <c r="A16" s="19" t="s">
        <v>63</v>
      </c>
      <c r="B16" s="15"/>
      <c r="C16" s="15"/>
      <c r="D16" s="15"/>
      <c r="E16" s="15"/>
      <c r="F16" s="146">
        <f>SUM(F11:F14)</f>
        <v>82740.5</v>
      </c>
      <c r="G16" s="146">
        <f>SUM(G11:G14)</f>
        <v>103178.5</v>
      </c>
      <c r="H16" s="139"/>
      <c r="I16" s="146">
        <f>SUM(I11:I14)</f>
        <v>185919</v>
      </c>
      <c r="J16" s="100"/>
      <c r="K16" s="183"/>
      <c r="L16" s="183"/>
      <c r="M16" s="183"/>
      <c r="N16" s="190"/>
      <c r="O16" s="190"/>
    </row>
    <row r="17" spans="1:15">
      <c r="A17" s="8"/>
      <c r="B17" s="15"/>
      <c r="C17" s="15"/>
      <c r="D17" s="15"/>
      <c r="E17" s="15"/>
      <c r="F17" s="144"/>
      <c r="G17" s="139"/>
      <c r="H17" s="139"/>
      <c r="I17" s="145"/>
      <c r="J17" s="100"/>
      <c r="K17" s="183"/>
      <c r="L17" s="183"/>
      <c r="M17" s="183"/>
      <c r="N17" s="190"/>
      <c r="O17" s="190"/>
    </row>
    <row r="18" spans="1:15">
      <c r="A18" s="8"/>
      <c r="B18" s="15"/>
      <c r="C18" s="15"/>
      <c r="D18" s="15"/>
      <c r="E18" s="15"/>
      <c r="F18" s="144"/>
      <c r="G18" s="139"/>
      <c r="H18" s="139"/>
      <c r="I18" s="147"/>
      <c r="J18" s="100"/>
      <c r="K18" s="183"/>
      <c r="L18" s="183"/>
      <c r="M18" s="183"/>
      <c r="N18" s="190"/>
      <c r="O18" s="190"/>
    </row>
    <row r="19" spans="1:15">
      <c r="A19" s="18" t="s">
        <v>66</v>
      </c>
      <c r="B19" s="15"/>
      <c r="C19" s="15"/>
      <c r="D19" s="15"/>
      <c r="E19" s="15"/>
      <c r="F19" s="144"/>
      <c r="G19" s="139"/>
      <c r="H19" s="145"/>
      <c r="I19" s="147"/>
      <c r="J19" s="100"/>
      <c r="K19" s="183"/>
      <c r="L19" s="183"/>
      <c r="M19" s="183"/>
      <c r="N19" s="190"/>
      <c r="O19" s="190"/>
    </row>
    <row r="20" spans="1:15">
      <c r="A20" s="16" t="s">
        <v>54</v>
      </c>
      <c r="B20" s="15"/>
      <c r="C20" s="15"/>
      <c r="D20" s="15"/>
      <c r="E20" s="15"/>
      <c r="F20" s="138">
        <v>2485</v>
      </c>
      <c r="G20" s="138">
        <v>3626</v>
      </c>
      <c r="H20" s="145"/>
      <c r="I20" s="140">
        <f t="shared" ref="I20:I30" si="0">SUM(F20:G20)</f>
        <v>6111</v>
      </c>
      <c r="J20" s="100"/>
      <c r="K20" s="183"/>
      <c r="L20" s="183"/>
      <c r="M20" s="183"/>
      <c r="N20" s="190"/>
      <c r="O20" s="190"/>
    </row>
    <row r="21" spans="1:15">
      <c r="A21" s="16" t="s">
        <v>55</v>
      </c>
      <c r="B21" s="15"/>
      <c r="C21" s="15"/>
      <c r="D21" s="15"/>
      <c r="E21" s="15"/>
      <c r="F21" s="193">
        <v>1277.5</v>
      </c>
      <c r="G21" s="138">
        <v>1596</v>
      </c>
      <c r="H21" s="145"/>
      <c r="I21" s="152">
        <f t="shared" si="0"/>
        <v>2873.5</v>
      </c>
      <c r="J21" s="100"/>
      <c r="K21" s="183"/>
      <c r="L21" s="183"/>
      <c r="M21" s="183"/>
      <c r="N21" s="182"/>
      <c r="O21" s="182"/>
    </row>
    <row r="22" spans="1:15">
      <c r="A22" s="16" t="s">
        <v>56</v>
      </c>
      <c r="F22" s="151">
        <v>2166.5</v>
      </c>
      <c r="G22" s="151">
        <v>2720.5</v>
      </c>
      <c r="H22" s="145"/>
      <c r="I22" s="140">
        <f t="shared" si="0"/>
        <v>4887</v>
      </c>
      <c r="J22" s="29"/>
      <c r="K22" s="182"/>
      <c r="L22" s="182"/>
      <c r="M22" s="182"/>
      <c r="N22" s="182"/>
      <c r="O22" s="182"/>
    </row>
    <row r="23" spans="1:15">
      <c r="A23" s="16" t="s">
        <v>57</v>
      </c>
      <c r="F23" s="149">
        <v>289</v>
      </c>
      <c r="G23" s="175">
        <v>513.5</v>
      </c>
      <c r="H23" s="145"/>
      <c r="I23" s="152">
        <f t="shared" si="0"/>
        <v>802.5</v>
      </c>
      <c r="J23" s="29"/>
      <c r="K23" s="182"/>
      <c r="L23" s="182"/>
      <c r="M23" s="182"/>
      <c r="N23" s="182"/>
      <c r="O23" s="182"/>
    </row>
    <row r="24" spans="1:15">
      <c r="A24" s="16" t="s">
        <v>92</v>
      </c>
      <c r="F24" s="138">
        <v>3877</v>
      </c>
      <c r="G24" s="149">
        <v>8149</v>
      </c>
      <c r="H24" s="145"/>
      <c r="I24" s="140">
        <f t="shared" si="0"/>
        <v>12026</v>
      </c>
      <c r="J24" s="29"/>
      <c r="K24" s="182"/>
      <c r="L24" s="182"/>
      <c r="M24" s="182"/>
      <c r="N24" s="182"/>
      <c r="O24" s="182"/>
    </row>
    <row r="25" spans="1:15">
      <c r="A25" s="16" t="s">
        <v>58</v>
      </c>
      <c r="B25" s="15"/>
      <c r="C25" s="15"/>
      <c r="D25" s="15"/>
      <c r="E25" s="15"/>
      <c r="F25" s="149">
        <v>29</v>
      </c>
      <c r="G25" s="138">
        <v>17</v>
      </c>
      <c r="H25" s="145"/>
      <c r="I25" s="140">
        <f t="shared" si="0"/>
        <v>46</v>
      </c>
      <c r="J25" s="28"/>
      <c r="K25" s="183"/>
      <c r="L25" s="183"/>
      <c r="M25" s="183"/>
      <c r="N25" s="182"/>
      <c r="O25" s="182"/>
    </row>
    <row r="26" spans="1:15">
      <c r="A26" s="16" t="s">
        <v>53</v>
      </c>
      <c r="F26" s="138">
        <v>0</v>
      </c>
      <c r="G26" s="149">
        <v>0</v>
      </c>
      <c r="H26" s="145"/>
      <c r="I26" s="140">
        <f t="shared" si="0"/>
        <v>0</v>
      </c>
      <c r="J26" s="29"/>
      <c r="K26" s="185"/>
      <c r="L26" s="185"/>
      <c r="M26" s="182"/>
      <c r="N26" s="182"/>
      <c r="O26" s="182"/>
    </row>
    <row r="27" spans="1:15">
      <c r="A27" s="16" t="s">
        <v>49</v>
      </c>
      <c r="F27" s="148">
        <v>0</v>
      </c>
      <c r="G27" s="138">
        <v>46</v>
      </c>
      <c r="H27" s="139"/>
      <c r="I27" s="140">
        <f t="shared" si="0"/>
        <v>46</v>
      </c>
      <c r="J27" s="28"/>
      <c r="K27" s="185"/>
      <c r="L27" s="185"/>
      <c r="M27" s="182"/>
      <c r="N27" s="182"/>
      <c r="O27" s="182"/>
    </row>
    <row r="28" spans="1:15">
      <c r="A28" s="16" t="s">
        <v>50</v>
      </c>
      <c r="F28" s="148">
        <v>56</v>
      </c>
      <c r="G28" s="138">
        <v>36</v>
      </c>
      <c r="H28" s="139"/>
      <c r="I28" s="140">
        <f t="shared" si="0"/>
        <v>92</v>
      </c>
      <c r="J28" s="28"/>
      <c r="K28" s="185"/>
      <c r="L28" s="185"/>
      <c r="M28" s="182"/>
      <c r="N28" s="182"/>
      <c r="O28" s="182"/>
    </row>
    <row r="29" spans="1:15">
      <c r="A29" s="16" t="s">
        <v>51</v>
      </c>
      <c r="F29" s="148">
        <v>80</v>
      </c>
      <c r="G29" s="138">
        <v>58</v>
      </c>
      <c r="H29" s="139"/>
      <c r="I29" s="140">
        <f t="shared" si="0"/>
        <v>138</v>
      </c>
      <c r="J29" s="28"/>
      <c r="K29" s="185"/>
      <c r="L29" s="185"/>
      <c r="M29" s="182"/>
      <c r="N29" s="182"/>
      <c r="O29" s="182"/>
    </row>
    <row r="30" spans="1:15">
      <c r="A30" s="16" t="s">
        <v>52</v>
      </c>
      <c r="F30" s="148">
        <v>379</v>
      </c>
      <c r="G30" s="138">
        <v>321</v>
      </c>
      <c r="H30" s="139"/>
      <c r="I30" s="140">
        <f t="shared" si="0"/>
        <v>700</v>
      </c>
      <c r="J30" s="28"/>
      <c r="K30" s="185"/>
      <c r="L30" s="185"/>
      <c r="M30" s="182"/>
      <c r="N30" s="182"/>
      <c r="O30" s="182"/>
    </row>
    <row r="31" spans="1:15">
      <c r="A31" s="12"/>
      <c r="F31" s="144"/>
      <c r="G31" s="139"/>
      <c r="H31" s="145"/>
      <c r="I31" s="147"/>
      <c r="J31" s="28"/>
    </row>
    <row r="32" spans="1:15">
      <c r="A32" s="19" t="s">
        <v>59</v>
      </c>
      <c r="F32" s="140">
        <f>SUM(F20:F30)</f>
        <v>10639</v>
      </c>
      <c r="G32" s="140">
        <f>SUM(G20:G30)</f>
        <v>17083</v>
      </c>
      <c r="H32" s="145"/>
      <c r="I32" s="140">
        <f>SUM(I20:I30)</f>
        <v>27722</v>
      </c>
      <c r="J32" s="29"/>
    </row>
    <row r="33" spans="1:10">
      <c r="A33" s="10"/>
      <c r="F33" s="147"/>
      <c r="G33" s="147"/>
      <c r="H33" s="145"/>
      <c r="I33" s="147"/>
      <c r="J33" s="29"/>
    </row>
    <row r="34" spans="1:10">
      <c r="A34" s="19" t="s">
        <v>73</v>
      </c>
      <c r="F34" s="150">
        <f>F16+F32</f>
        <v>93379.5</v>
      </c>
      <c r="G34" s="150">
        <f>G16+G32</f>
        <v>120261.5</v>
      </c>
      <c r="H34" s="145"/>
      <c r="I34" s="150">
        <f>I16+I32</f>
        <v>213641</v>
      </c>
      <c r="J34" s="29"/>
    </row>
    <row r="35" spans="1:10">
      <c r="A35" s="19"/>
      <c r="F35" s="147"/>
      <c r="G35" s="147"/>
      <c r="H35" s="145"/>
      <c r="I35" s="147"/>
      <c r="J35" s="29"/>
    </row>
    <row r="36" spans="1:10">
      <c r="A36" s="10"/>
      <c r="F36" s="147"/>
      <c r="G36" s="147"/>
      <c r="H36" s="145"/>
      <c r="I36" s="147"/>
      <c r="J36" s="29"/>
    </row>
    <row r="37" spans="1:10">
      <c r="A37" s="18" t="s">
        <v>60</v>
      </c>
      <c r="F37" s="147"/>
      <c r="G37" s="147"/>
      <c r="H37" s="145"/>
      <c r="I37" s="147"/>
      <c r="J37" s="29"/>
    </row>
    <row r="38" spans="1:10">
      <c r="A38" s="11" t="s">
        <v>75</v>
      </c>
      <c r="F38" s="138">
        <v>0</v>
      </c>
      <c r="G38" s="138">
        <v>0</v>
      </c>
      <c r="H38" s="139"/>
      <c r="I38" s="140">
        <f>SUM(F38:G38)</f>
        <v>0</v>
      </c>
      <c r="J38" s="29"/>
    </row>
    <row r="39" spans="1:10">
      <c r="A39" s="11" t="s">
        <v>76</v>
      </c>
      <c r="F39" s="149">
        <v>0</v>
      </c>
      <c r="G39" s="149">
        <v>0</v>
      </c>
      <c r="H39" s="145"/>
      <c r="I39" s="140">
        <f>SUM(F39:G39)</f>
        <v>0</v>
      </c>
      <c r="J39" s="29"/>
    </row>
    <row r="40" spans="1:10">
      <c r="A40" s="10"/>
      <c r="F40" s="145"/>
      <c r="G40" s="145"/>
      <c r="H40" s="145"/>
      <c r="I40" s="147"/>
      <c r="J40" s="29"/>
    </row>
    <row r="41" spans="1:10">
      <c r="A41" s="10"/>
      <c r="F41" s="147"/>
      <c r="G41" s="147"/>
      <c r="H41" s="145"/>
      <c r="I41" s="147"/>
      <c r="J41" s="29"/>
    </row>
    <row r="42" spans="1:10">
      <c r="A42" s="19" t="s">
        <v>74</v>
      </c>
      <c r="F42" s="154">
        <f>+F34+F38+F39</f>
        <v>93379.5</v>
      </c>
      <c r="G42" s="154">
        <f>+G34+G38+G39</f>
        <v>120261.5</v>
      </c>
      <c r="H42" s="145"/>
      <c r="I42" s="150">
        <f>+I34+I38+I39</f>
        <v>213641</v>
      </c>
      <c r="J42" s="29"/>
    </row>
    <row r="43" spans="1:10">
      <c r="A43" s="8"/>
      <c r="F43" s="61"/>
      <c r="G43" s="61"/>
      <c r="H43" s="55"/>
      <c r="I43" s="61"/>
      <c r="J43" s="29"/>
    </row>
    <row r="44" spans="1:10">
      <c r="A44" s="105" t="s">
        <v>98</v>
      </c>
    </row>
    <row r="45" spans="1:10">
      <c r="A45" s="105" t="s">
        <v>72</v>
      </c>
    </row>
    <row r="46" spans="1:10">
      <c r="A46" s="105" t="s">
        <v>110</v>
      </c>
    </row>
    <row r="47" spans="1:10">
      <c r="A47" s="105"/>
    </row>
    <row r="48" spans="1:10">
      <c r="A48" s="26"/>
    </row>
    <row r="49" spans="1:13">
      <c r="A49" s="25" t="s">
        <v>34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49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21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1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21">
      <c r="A3" s="15"/>
    </row>
    <row r="4" spans="1:21">
      <c r="A4" s="30" t="s">
        <v>152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1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1" ht="12.75" customHeight="1">
      <c r="A6" s="3"/>
      <c r="B6" s="2"/>
    </row>
    <row r="7" spans="1:21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1" ht="6" customHeight="1">
      <c r="A8" s="3"/>
      <c r="B8" s="2"/>
      <c r="I8" s="7"/>
      <c r="J8" s="7"/>
    </row>
    <row r="9" spans="1:21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21">
      <c r="A10" s="18" t="s">
        <v>104</v>
      </c>
      <c r="B10" s="15"/>
      <c r="C10" s="15"/>
      <c r="D10" s="15"/>
      <c r="E10" s="15"/>
      <c r="F10" s="15"/>
      <c r="I10" s="15"/>
      <c r="J10" s="15"/>
      <c r="K10" s="67"/>
      <c r="L10" s="15"/>
      <c r="M10" s="15"/>
    </row>
    <row r="11" spans="1:21">
      <c r="A11" s="11" t="s">
        <v>61</v>
      </c>
      <c r="F11" s="151">
        <v>84717.5</v>
      </c>
      <c r="G11" s="151">
        <v>77563.5</v>
      </c>
      <c r="H11" s="138">
        <v>2643</v>
      </c>
      <c r="I11" s="138">
        <v>6574</v>
      </c>
      <c r="J11" s="139"/>
      <c r="K11" s="140">
        <f>SUM(F11:I11)</f>
        <v>171498</v>
      </c>
      <c r="L11" s="29"/>
      <c r="M11" s="182"/>
      <c r="N11" s="182"/>
      <c r="O11" s="182"/>
      <c r="P11" s="182"/>
      <c r="Q11" s="182"/>
      <c r="R11" s="182"/>
      <c r="S11" s="182"/>
      <c r="T11" s="182"/>
      <c r="U11" s="182"/>
    </row>
    <row r="12" spans="1:21">
      <c r="A12" s="11" t="s">
        <v>62</v>
      </c>
      <c r="B12" s="15"/>
      <c r="C12" s="15"/>
      <c r="D12" s="15"/>
      <c r="E12" s="15"/>
      <c r="F12" s="138">
        <v>6860</v>
      </c>
      <c r="G12" s="138">
        <v>2596</v>
      </c>
      <c r="H12" s="138">
        <v>65</v>
      </c>
      <c r="I12" s="138">
        <v>141</v>
      </c>
      <c r="J12" s="157"/>
      <c r="K12" s="140">
        <f>SUM(F12:I12)</f>
        <v>9662</v>
      </c>
      <c r="L12" s="28"/>
      <c r="M12" s="183"/>
      <c r="N12" s="182"/>
      <c r="O12" s="182"/>
      <c r="P12" s="182"/>
      <c r="Q12" s="182"/>
      <c r="R12" s="182"/>
      <c r="S12" s="182"/>
      <c r="T12" s="182"/>
      <c r="U12" s="182"/>
    </row>
    <row r="13" spans="1:21">
      <c r="A13" s="11" t="s">
        <v>64</v>
      </c>
      <c r="B13" s="15"/>
      <c r="C13" s="15"/>
      <c r="D13" s="15"/>
      <c r="E13" s="15"/>
      <c r="F13" s="141">
        <v>152</v>
      </c>
      <c r="G13" s="142">
        <v>29</v>
      </c>
      <c r="H13" s="142">
        <v>145</v>
      </c>
      <c r="I13" s="156">
        <v>0</v>
      </c>
      <c r="J13" s="157"/>
      <c r="K13" s="140">
        <f>SUM(F13:I13)</f>
        <v>326</v>
      </c>
      <c r="L13" s="28"/>
      <c r="M13" s="183"/>
      <c r="N13" s="182"/>
      <c r="O13" s="182"/>
      <c r="P13" s="182"/>
      <c r="Q13" s="182"/>
      <c r="R13" s="182"/>
      <c r="S13" s="182"/>
      <c r="T13" s="182"/>
      <c r="U13" s="182"/>
    </row>
    <row r="14" spans="1:21">
      <c r="A14" s="11" t="s">
        <v>65</v>
      </c>
      <c r="B14" s="15"/>
      <c r="C14" s="15"/>
      <c r="D14" s="15"/>
      <c r="E14" s="15"/>
      <c r="F14" s="141">
        <v>4269</v>
      </c>
      <c r="G14" s="142">
        <v>28</v>
      </c>
      <c r="H14" s="142">
        <v>136</v>
      </c>
      <c r="I14" s="156">
        <v>0</v>
      </c>
      <c r="J14" s="158"/>
      <c r="K14" s="140">
        <f>SUM(F14:I14)</f>
        <v>4433</v>
      </c>
      <c r="L14" s="28"/>
      <c r="M14" s="185"/>
      <c r="N14" s="182"/>
      <c r="O14" s="182"/>
      <c r="P14" s="182"/>
      <c r="Q14" s="182"/>
      <c r="R14" s="182"/>
      <c r="S14" s="182"/>
      <c r="T14" s="182"/>
      <c r="U14" s="182"/>
    </row>
    <row r="15" spans="1:21">
      <c r="B15" s="15"/>
      <c r="C15" s="15"/>
      <c r="D15" s="15"/>
      <c r="E15" s="15"/>
      <c r="F15" s="159"/>
      <c r="G15" s="143"/>
      <c r="H15" s="143"/>
      <c r="I15" s="160"/>
      <c r="J15" s="157"/>
      <c r="K15" s="147"/>
      <c r="L15" s="28"/>
      <c r="M15" s="183"/>
      <c r="N15" s="182"/>
      <c r="O15" s="182"/>
      <c r="P15" s="182"/>
      <c r="Q15" s="182"/>
      <c r="R15" s="182"/>
      <c r="S15" s="182"/>
      <c r="T15" s="182"/>
      <c r="U15" s="182"/>
    </row>
    <row r="16" spans="1:21">
      <c r="A16" s="19" t="s">
        <v>63</v>
      </c>
      <c r="B16" s="15"/>
      <c r="C16" s="15"/>
      <c r="D16" s="15"/>
      <c r="E16" s="15"/>
      <c r="F16" s="164">
        <f>SUM(F11:F14)</f>
        <v>95998.5</v>
      </c>
      <c r="G16" s="164">
        <f>SUM(G11:G14)</f>
        <v>80216.5</v>
      </c>
      <c r="H16" s="161">
        <f>SUM(H11:H14)</f>
        <v>2989</v>
      </c>
      <c r="I16" s="161">
        <f>SUM(I11:I14)</f>
        <v>6715</v>
      </c>
      <c r="J16" s="157"/>
      <c r="K16" s="161">
        <f>SUM(K11:K14)</f>
        <v>185919</v>
      </c>
      <c r="L16" s="28"/>
      <c r="M16" s="183"/>
      <c r="N16" s="182"/>
      <c r="O16" s="182"/>
      <c r="P16" s="182"/>
      <c r="Q16" s="182"/>
      <c r="R16" s="182"/>
      <c r="S16" s="182"/>
      <c r="T16" s="182"/>
      <c r="U16" s="182"/>
    </row>
    <row r="17" spans="1:21">
      <c r="A17" s="8"/>
      <c r="B17" s="15"/>
      <c r="C17" s="15"/>
      <c r="D17" s="15"/>
      <c r="E17" s="15"/>
      <c r="F17" s="159"/>
      <c r="G17" s="143"/>
      <c r="H17" s="143"/>
      <c r="I17" s="160"/>
      <c r="J17" s="157"/>
      <c r="K17" s="147"/>
      <c r="L17" s="28"/>
      <c r="M17" s="183"/>
      <c r="N17" s="182"/>
      <c r="O17" s="182"/>
      <c r="P17" s="182"/>
      <c r="Q17" s="182"/>
      <c r="R17" s="182"/>
      <c r="S17" s="182"/>
      <c r="T17" s="182"/>
      <c r="U17" s="182"/>
    </row>
    <row r="18" spans="1:21">
      <c r="A18" s="8"/>
      <c r="B18" s="15"/>
      <c r="C18" s="15"/>
      <c r="D18" s="15"/>
      <c r="E18" s="15"/>
      <c r="F18" s="159"/>
      <c r="G18" s="143"/>
      <c r="H18" s="143"/>
      <c r="I18" s="160"/>
      <c r="J18" s="157"/>
      <c r="K18" s="147"/>
      <c r="L18" s="28"/>
      <c r="M18" s="183"/>
      <c r="N18" s="182"/>
      <c r="O18" s="182"/>
      <c r="P18" s="182"/>
      <c r="Q18" s="182"/>
      <c r="R18" s="182"/>
      <c r="S18" s="182"/>
      <c r="T18" s="182"/>
      <c r="U18" s="182"/>
    </row>
    <row r="19" spans="1:21">
      <c r="A19" s="18" t="s">
        <v>66</v>
      </c>
      <c r="B19" s="15"/>
      <c r="C19" s="15"/>
      <c r="D19" s="15"/>
      <c r="E19" s="15"/>
      <c r="F19" s="159"/>
      <c r="G19" s="143"/>
      <c r="H19" s="143"/>
      <c r="I19" s="160"/>
      <c r="J19" s="157"/>
      <c r="K19" s="147"/>
      <c r="L19" s="28"/>
      <c r="M19" s="183"/>
      <c r="N19" s="182"/>
      <c r="O19" s="182"/>
      <c r="P19" s="182"/>
      <c r="Q19" s="182"/>
      <c r="R19" s="182"/>
      <c r="S19" s="182"/>
      <c r="T19" s="182"/>
      <c r="U19" s="182"/>
    </row>
    <row r="20" spans="1:21">
      <c r="A20" s="16" t="s">
        <v>54</v>
      </c>
      <c r="B20" s="15"/>
      <c r="C20" s="15"/>
      <c r="D20" s="15"/>
      <c r="E20" s="15"/>
      <c r="F20" s="138">
        <v>3175</v>
      </c>
      <c r="G20" s="138">
        <v>2130</v>
      </c>
      <c r="H20" s="138">
        <v>626</v>
      </c>
      <c r="I20" s="138">
        <v>180</v>
      </c>
      <c r="J20" s="157"/>
      <c r="K20" s="140">
        <f t="shared" ref="K20:K30" si="0">SUM(F20:I20)</f>
        <v>6111</v>
      </c>
      <c r="L20" s="28"/>
      <c r="M20" s="183"/>
      <c r="N20" s="182"/>
      <c r="O20" s="182"/>
      <c r="P20" s="182"/>
      <c r="Q20" s="182"/>
      <c r="R20" s="182"/>
      <c r="S20" s="182"/>
      <c r="T20" s="182"/>
      <c r="U20" s="182"/>
    </row>
    <row r="21" spans="1:21">
      <c r="A21" s="16" t="s">
        <v>55</v>
      </c>
      <c r="B21" s="15"/>
      <c r="C21" s="15"/>
      <c r="D21" s="15"/>
      <c r="E21" s="15"/>
      <c r="F21" s="163">
        <v>2097.5</v>
      </c>
      <c r="G21" s="142">
        <v>616</v>
      </c>
      <c r="H21" s="142">
        <v>46</v>
      </c>
      <c r="I21" s="156">
        <v>114</v>
      </c>
      <c r="J21" s="157"/>
      <c r="K21" s="152">
        <f t="shared" si="0"/>
        <v>2873.5</v>
      </c>
      <c r="L21" s="28"/>
      <c r="M21" s="183"/>
      <c r="N21" s="182"/>
      <c r="O21" s="182"/>
      <c r="P21" s="182"/>
      <c r="Q21" s="182"/>
      <c r="R21" s="182"/>
      <c r="S21" s="182"/>
      <c r="T21" s="182"/>
      <c r="U21" s="182"/>
    </row>
    <row r="22" spans="1:21">
      <c r="A22" s="16" t="s">
        <v>56</v>
      </c>
      <c r="F22" s="142">
        <v>1357</v>
      </c>
      <c r="G22" s="153">
        <v>2143.5</v>
      </c>
      <c r="H22" s="153">
        <v>1305.5</v>
      </c>
      <c r="I22" s="142">
        <v>81</v>
      </c>
      <c r="J22" s="139"/>
      <c r="K22" s="140">
        <f t="shared" si="0"/>
        <v>4887</v>
      </c>
      <c r="L22" s="29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>
      <c r="A23" s="16" t="s">
        <v>57</v>
      </c>
      <c r="F23" s="156">
        <v>512</v>
      </c>
      <c r="G23" s="191">
        <v>227.5</v>
      </c>
      <c r="H23" s="156">
        <v>51</v>
      </c>
      <c r="I23" s="156">
        <v>12</v>
      </c>
      <c r="J23" s="139"/>
      <c r="K23" s="152">
        <f t="shared" si="0"/>
        <v>802.5</v>
      </c>
      <c r="L23" s="29"/>
      <c r="M23" s="182"/>
      <c r="N23" s="182"/>
      <c r="O23" s="182"/>
      <c r="P23" s="182"/>
      <c r="Q23" s="182"/>
      <c r="R23" s="182"/>
      <c r="S23" s="182"/>
      <c r="T23" s="182"/>
      <c r="U23" s="182"/>
    </row>
    <row r="24" spans="1:21">
      <c r="A24" s="16" t="s">
        <v>92</v>
      </c>
      <c r="F24" s="142">
        <v>3556</v>
      </c>
      <c r="G24" s="142">
        <v>6351</v>
      </c>
      <c r="H24" s="142">
        <v>554</v>
      </c>
      <c r="I24" s="142">
        <v>1565</v>
      </c>
      <c r="J24" s="139"/>
      <c r="K24" s="140">
        <f t="shared" si="0"/>
        <v>12026</v>
      </c>
      <c r="L24" s="29"/>
      <c r="M24" s="182"/>
      <c r="N24" s="182"/>
      <c r="O24" s="182"/>
      <c r="P24" s="182"/>
      <c r="Q24" s="182"/>
      <c r="R24" s="182"/>
      <c r="S24" s="182"/>
      <c r="T24" s="182"/>
      <c r="U24" s="182"/>
    </row>
    <row r="25" spans="1:21">
      <c r="A25" s="16" t="s">
        <v>58</v>
      </c>
      <c r="B25" s="15"/>
      <c r="C25" s="15"/>
      <c r="D25" s="15"/>
      <c r="E25" s="15"/>
      <c r="F25" s="156">
        <v>37</v>
      </c>
      <c r="G25" s="156">
        <v>9</v>
      </c>
      <c r="H25" s="156">
        <v>0</v>
      </c>
      <c r="I25" s="156">
        <v>0</v>
      </c>
      <c r="J25" s="145"/>
      <c r="K25" s="140">
        <f t="shared" si="0"/>
        <v>46</v>
      </c>
      <c r="L25" s="28"/>
      <c r="M25" s="183"/>
      <c r="N25" s="182"/>
      <c r="O25" s="182"/>
      <c r="P25" s="182"/>
      <c r="Q25" s="182"/>
      <c r="R25" s="182"/>
      <c r="S25" s="182"/>
      <c r="T25" s="182"/>
      <c r="U25" s="182"/>
    </row>
    <row r="26" spans="1:21">
      <c r="A26" s="16" t="s">
        <v>53</v>
      </c>
      <c r="F26" s="142">
        <v>0</v>
      </c>
      <c r="G26" s="142">
        <v>0</v>
      </c>
      <c r="H26" s="142">
        <v>0</v>
      </c>
      <c r="I26" s="142">
        <v>0</v>
      </c>
      <c r="J26" s="139"/>
      <c r="K26" s="140">
        <f t="shared" si="0"/>
        <v>0</v>
      </c>
      <c r="L26" s="29"/>
      <c r="M26" s="185"/>
      <c r="N26" s="182"/>
      <c r="O26" s="182"/>
      <c r="P26" s="182"/>
      <c r="Q26" s="182"/>
      <c r="R26" s="182"/>
      <c r="S26" s="182"/>
      <c r="T26" s="182"/>
      <c r="U26" s="182"/>
    </row>
    <row r="27" spans="1:21">
      <c r="A27" s="16" t="s">
        <v>49</v>
      </c>
      <c r="F27" s="141">
        <v>22</v>
      </c>
      <c r="G27" s="142">
        <v>9</v>
      </c>
      <c r="H27" s="142">
        <v>15</v>
      </c>
      <c r="I27" s="142">
        <v>0</v>
      </c>
      <c r="J27" s="145"/>
      <c r="K27" s="140">
        <f t="shared" si="0"/>
        <v>46</v>
      </c>
      <c r="L27" s="29"/>
      <c r="M27" s="185"/>
      <c r="N27" s="182"/>
      <c r="O27" s="182"/>
      <c r="P27" s="182"/>
      <c r="Q27" s="182"/>
      <c r="R27" s="182"/>
      <c r="S27" s="182"/>
      <c r="T27" s="182"/>
      <c r="U27" s="182"/>
    </row>
    <row r="28" spans="1:21">
      <c r="A28" s="16" t="s">
        <v>50</v>
      </c>
      <c r="F28" s="141">
        <v>81</v>
      </c>
      <c r="G28" s="142">
        <v>11</v>
      </c>
      <c r="H28" s="142">
        <v>0</v>
      </c>
      <c r="I28" s="142">
        <v>0</v>
      </c>
      <c r="J28" s="145"/>
      <c r="K28" s="140">
        <f t="shared" si="0"/>
        <v>92</v>
      </c>
      <c r="L28" s="29"/>
      <c r="M28" s="185"/>
      <c r="N28" s="182"/>
      <c r="O28" s="182"/>
      <c r="P28" s="182"/>
      <c r="Q28" s="182"/>
      <c r="R28" s="182"/>
      <c r="S28" s="182"/>
      <c r="T28" s="182"/>
      <c r="U28" s="182"/>
    </row>
    <row r="29" spans="1:21">
      <c r="A29" s="16" t="s">
        <v>51</v>
      </c>
      <c r="F29" s="141">
        <v>82</v>
      </c>
      <c r="G29" s="142">
        <v>0</v>
      </c>
      <c r="H29" s="142">
        <v>56</v>
      </c>
      <c r="I29" s="142">
        <v>0</v>
      </c>
      <c r="J29" s="145"/>
      <c r="K29" s="140">
        <f t="shared" si="0"/>
        <v>138</v>
      </c>
      <c r="L29" s="28"/>
      <c r="M29" s="185"/>
      <c r="N29" s="182"/>
      <c r="O29" s="182"/>
      <c r="P29" s="182"/>
      <c r="Q29" s="182"/>
      <c r="R29" s="182"/>
      <c r="S29" s="182"/>
      <c r="T29" s="182"/>
      <c r="U29" s="182"/>
    </row>
    <row r="30" spans="1:21">
      <c r="A30" s="16" t="s">
        <v>52</v>
      </c>
      <c r="F30" s="141">
        <v>638</v>
      </c>
      <c r="G30" s="142">
        <v>49</v>
      </c>
      <c r="H30" s="142">
        <v>9</v>
      </c>
      <c r="I30" s="142">
        <v>4</v>
      </c>
      <c r="J30" s="145"/>
      <c r="K30" s="140">
        <f t="shared" si="0"/>
        <v>700</v>
      </c>
      <c r="L30" s="29"/>
      <c r="M30" s="185"/>
      <c r="N30" s="182"/>
      <c r="O30" s="182"/>
      <c r="P30" s="182"/>
      <c r="Q30" s="182"/>
      <c r="R30" s="182"/>
      <c r="S30" s="182"/>
      <c r="T30" s="182"/>
      <c r="U30" s="182"/>
    </row>
    <row r="31" spans="1:21">
      <c r="A31" s="12"/>
      <c r="F31" s="159"/>
      <c r="G31" s="143"/>
      <c r="H31" s="143"/>
      <c r="I31" s="143"/>
      <c r="J31" s="139"/>
      <c r="K31" s="147"/>
      <c r="L31" s="28"/>
    </row>
    <row r="32" spans="1:21">
      <c r="A32" s="19" t="s">
        <v>59</v>
      </c>
      <c r="F32" s="154">
        <f>SUM(F20:F30)</f>
        <v>11557.5</v>
      </c>
      <c r="G32" s="150">
        <f>SUM(G20:G30)</f>
        <v>11546</v>
      </c>
      <c r="H32" s="154">
        <f>SUM(H20:H30)</f>
        <v>2662.5</v>
      </c>
      <c r="I32" s="150">
        <f>SUM(I20:I30)</f>
        <v>1956</v>
      </c>
      <c r="J32" s="139"/>
      <c r="K32" s="150">
        <f>SUM(K20:K30)</f>
        <v>27722</v>
      </c>
      <c r="L32" s="29"/>
    </row>
    <row r="33" spans="1:12">
      <c r="A33" s="10"/>
      <c r="F33" s="192"/>
      <c r="G33" s="192"/>
      <c r="H33" s="192"/>
      <c r="I33" s="162"/>
      <c r="J33" s="139"/>
      <c r="K33" s="147"/>
      <c r="L33" s="29"/>
    </row>
    <row r="34" spans="1:12">
      <c r="A34" s="19" t="s">
        <v>73</v>
      </c>
      <c r="F34" s="150">
        <f>F16+F32</f>
        <v>107556</v>
      </c>
      <c r="G34" s="154">
        <f>G16+G32</f>
        <v>91762.5</v>
      </c>
      <c r="H34" s="154">
        <f>H16+H32</f>
        <v>5651.5</v>
      </c>
      <c r="I34" s="150">
        <f>I16+I32</f>
        <v>8671</v>
      </c>
      <c r="J34" s="139"/>
      <c r="K34" s="150">
        <f>K16+K32</f>
        <v>213641</v>
      </c>
      <c r="L34" s="29"/>
    </row>
    <row r="35" spans="1:12">
      <c r="A35" s="19"/>
      <c r="F35" s="162"/>
      <c r="G35" s="162"/>
      <c r="H35" s="162"/>
      <c r="I35" s="162"/>
      <c r="J35" s="139"/>
      <c r="K35" s="147"/>
      <c r="L35" s="29"/>
    </row>
    <row r="36" spans="1:12">
      <c r="A36" s="10"/>
      <c r="F36" s="162"/>
      <c r="G36" s="162"/>
      <c r="H36" s="162"/>
      <c r="I36" s="162"/>
      <c r="J36" s="139"/>
      <c r="K36" s="147"/>
      <c r="L36" s="29"/>
    </row>
    <row r="37" spans="1:12">
      <c r="A37" s="18" t="s">
        <v>60</v>
      </c>
      <c r="F37" s="147"/>
      <c r="G37" s="147"/>
      <c r="H37" s="145"/>
      <c r="I37" s="147"/>
      <c r="J37" s="139"/>
      <c r="K37" s="147"/>
      <c r="L37" s="29"/>
    </row>
    <row r="38" spans="1:12">
      <c r="A38" s="11" t="s">
        <v>75</v>
      </c>
      <c r="F38" s="138">
        <v>0</v>
      </c>
      <c r="G38" s="138">
        <v>0</v>
      </c>
      <c r="H38" s="138">
        <v>0</v>
      </c>
      <c r="I38" s="138">
        <v>0</v>
      </c>
      <c r="J38" s="139"/>
      <c r="K38" s="140">
        <f>SUM(F38:I38)</f>
        <v>0</v>
      </c>
      <c r="L38" s="29"/>
    </row>
    <row r="39" spans="1:12">
      <c r="A39" s="11" t="s">
        <v>76</v>
      </c>
      <c r="F39" s="149">
        <v>0</v>
      </c>
      <c r="G39" s="149">
        <v>0</v>
      </c>
      <c r="H39" s="149">
        <v>0</v>
      </c>
      <c r="I39" s="149">
        <v>0</v>
      </c>
      <c r="J39" s="139"/>
      <c r="K39" s="140">
        <f>SUM(F39:I39)</f>
        <v>0</v>
      </c>
      <c r="L39" s="29"/>
    </row>
    <row r="40" spans="1:12">
      <c r="A40" s="10"/>
      <c r="F40" s="145"/>
      <c r="G40" s="145"/>
      <c r="H40" s="145"/>
      <c r="I40" s="145"/>
      <c r="J40" s="139"/>
      <c r="K40" s="147"/>
      <c r="L40" s="29"/>
    </row>
    <row r="41" spans="1:12">
      <c r="A41" s="10"/>
      <c r="F41" s="147"/>
      <c r="G41" s="147"/>
      <c r="H41" s="145"/>
      <c r="I41" s="147"/>
      <c r="J41" s="139"/>
      <c r="K41" s="147"/>
      <c r="L41" s="29"/>
    </row>
    <row r="42" spans="1:12">
      <c r="A42" s="19" t="s">
        <v>74</v>
      </c>
      <c r="F42" s="150">
        <f>+F34+F38+F39</f>
        <v>107556</v>
      </c>
      <c r="G42" s="154">
        <f>+G34+G38+G39</f>
        <v>91762.5</v>
      </c>
      <c r="H42" s="154">
        <f>+H34+H38+H39</f>
        <v>5651.5</v>
      </c>
      <c r="I42" s="150">
        <f>+I34+I38+I39</f>
        <v>8671</v>
      </c>
      <c r="J42" s="139"/>
      <c r="K42" s="150">
        <f>+K34+K38+K39</f>
        <v>213641</v>
      </c>
      <c r="L42" s="29"/>
    </row>
    <row r="43" spans="1:12">
      <c r="A43" s="8"/>
      <c r="F43" s="59"/>
      <c r="G43" s="59"/>
      <c r="H43" s="59"/>
      <c r="I43" s="59"/>
      <c r="J43" s="29"/>
      <c r="K43" s="60"/>
      <c r="L43" s="29"/>
    </row>
    <row r="44" spans="1:12">
      <c r="A44" s="105" t="s">
        <v>98</v>
      </c>
      <c r="F44" s="29"/>
      <c r="G44" s="29"/>
      <c r="H44" s="29"/>
      <c r="I44" s="29"/>
      <c r="J44" s="29"/>
      <c r="K44" s="29"/>
      <c r="L44" s="29"/>
    </row>
    <row r="45" spans="1:12">
      <c r="A45" s="105" t="s">
        <v>72</v>
      </c>
    </row>
    <row r="46" spans="1:12">
      <c r="A46" s="105" t="s">
        <v>110</v>
      </c>
    </row>
    <row r="47" spans="1:12">
      <c r="A47" s="105"/>
    </row>
    <row r="48" spans="1:12">
      <c r="A48" s="105"/>
    </row>
    <row r="49" spans="1:13">
      <c r="A49" s="25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0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49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8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8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8">
      <c r="A4" s="30" t="s">
        <v>153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8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8" ht="12.75" customHeight="1">
      <c r="A6" s="3"/>
      <c r="B6" s="2"/>
    </row>
    <row r="7" spans="1:18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8" ht="6" customHeight="1">
      <c r="A8" s="3"/>
      <c r="B8" s="2"/>
      <c r="I8" s="7"/>
      <c r="J8" s="7"/>
    </row>
    <row r="9" spans="1:18">
      <c r="A9" s="3"/>
      <c r="B9" s="2"/>
      <c r="F9" s="76" t="s">
        <v>40</v>
      </c>
      <c r="G9" s="77" t="s">
        <v>13</v>
      </c>
      <c r="H9" s="76" t="s">
        <v>41</v>
      </c>
      <c r="I9" s="78"/>
      <c r="J9" s="81" t="s">
        <v>12</v>
      </c>
    </row>
    <row r="10" spans="1:18">
      <c r="A10" s="18" t="s">
        <v>104</v>
      </c>
      <c r="B10" s="15"/>
      <c r="C10" s="15"/>
      <c r="D10" s="15"/>
      <c r="E10" s="15"/>
      <c r="F10" s="15"/>
      <c r="H10" s="15"/>
      <c r="I10" s="15"/>
      <c r="J10" s="67"/>
      <c r="K10" s="15"/>
      <c r="M10" s="15"/>
    </row>
    <row r="11" spans="1:18">
      <c r="A11" s="11" t="s">
        <v>61</v>
      </c>
      <c r="F11" s="138">
        <v>168458</v>
      </c>
      <c r="G11" s="138">
        <v>345</v>
      </c>
      <c r="H11" s="138">
        <v>2695</v>
      </c>
      <c r="I11" s="181"/>
      <c r="J11" s="176">
        <f>SUM(F11:H11)</f>
        <v>171498</v>
      </c>
      <c r="L11" s="182"/>
      <c r="M11" s="182"/>
      <c r="N11" s="182"/>
      <c r="O11" s="182"/>
      <c r="P11" s="182"/>
      <c r="Q11" s="182"/>
      <c r="R11" s="182"/>
    </row>
    <row r="12" spans="1:18">
      <c r="A12" s="11" t="s">
        <v>62</v>
      </c>
      <c r="B12" s="15"/>
      <c r="C12" s="15"/>
      <c r="D12" s="15"/>
      <c r="E12" s="15"/>
      <c r="F12" s="138">
        <v>8957</v>
      </c>
      <c r="G12" s="138">
        <v>44</v>
      </c>
      <c r="H12" s="138">
        <v>661</v>
      </c>
      <c r="I12" s="177"/>
      <c r="J12" s="176">
        <f>SUM(F12:H12)</f>
        <v>9662</v>
      </c>
      <c r="K12" s="15"/>
      <c r="L12" s="182"/>
      <c r="M12" s="183"/>
      <c r="N12" s="182"/>
      <c r="O12" s="182"/>
      <c r="P12" s="182"/>
      <c r="Q12" s="182"/>
      <c r="R12" s="182"/>
    </row>
    <row r="13" spans="1:18">
      <c r="A13" s="11" t="s">
        <v>64</v>
      </c>
      <c r="B13" s="15"/>
      <c r="C13" s="15"/>
      <c r="D13" s="15"/>
      <c r="E13" s="15"/>
      <c r="F13" s="141">
        <v>160</v>
      </c>
      <c r="G13" s="142">
        <v>166</v>
      </c>
      <c r="H13" s="156">
        <v>0</v>
      </c>
      <c r="I13" s="166"/>
      <c r="J13" s="176">
        <f>SUM(F13:H13)</f>
        <v>326</v>
      </c>
      <c r="K13" s="15"/>
      <c r="L13" s="182"/>
      <c r="M13" s="183"/>
      <c r="N13" s="182"/>
      <c r="O13" s="182"/>
      <c r="P13" s="182"/>
      <c r="Q13" s="182"/>
      <c r="R13" s="182"/>
    </row>
    <row r="14" spans="1:18">
      <c r="A14" s="11" t="s">
        <v>65</v>
      </c>
      <c r="B14" s="15"/>
      <c r="C14" s="15"/>
      <c r="D14" s="15"/>
      <c r="E14" s="15"/>
      <c r="F14" s="141">
        <v>119</v>
      </c>
      <c r="G14" s="142">
        <v>4314</v>
      </c>
      <c r="H14" s="156">
        <v>0</v>
      </c>
      <c r="I14" s="166"/>
      <c r="J14" s="176">
        <f>SUM(F14:H14)</f>
        <v>4433</v>
      </c>
      <c r="K14" s="15"/>
      <c r="L14" s="182"/>
      <c r="M14" s="185"/>
      <c r="N14" s="182"/>
      <c r="O14" s="182"/>
      <c r="P14" s="182"/>
      <c r="Q14" s="182"/>
      <c r="R14" s="182"/>
    </row>
    <row r="15" spans="1:18">
      <c r="B15" s="15"/>
      <c r="C15" s="15"/>
      <c r="D15" s="15"/>
      <c r="E15" s="15"/>
      <c r="F15" s="167"/>
      <c r="G15" s="168"/>
      <c r="H15" s="169"/>
      <c r="I15" s="166"/>
      <c r="J15" s="165"/>
      <c r="K15" s="15"/>
      <c r="L15" s="182"/>
      <c r="M15" s="182"/>
      <c r="N15" s="182"/>
      <c r="O15" s="182"/>
      <c r="P15" s="182"/>
      <c r="Q15" s="182"/>
      <c r="R15" s="182"/>
    </row>
    <row r="16" spans="1:18">
      <c r="A16" s="19" t="s">
        <v>63</v>
      </c>
      <c r="B16" s="15"/>
      <c r="C16" s="15"/>
      <c r="D16" s="15"/>
      <c r="E16" s="15"/>
      <c r="F16" s="176">
        <f>SUM(F11:F14)</f>
        <v>177694</v>
      </c>
      <c r="G16" s="176">
        <f>SUM(G11:G14)</f>
        <v>4869</v>
      </c>
      <c r="H16" s="176">
        <f>SUM(H11:H14)</f>
        <v>3356</v>
      </c>
      <c r="I16" s="177"/>
      <c r="J16" s="176">
        <f>SUM(J11:J14)</f>
        <v>185919</v>
      </c>
      <c r="K16" s="15"/>
      <c r="L16" s="182"/>
      <c r="M16" s="182"/>
      <c r="N16" s="182"/>
      <c r="O16" s="182"/>
      <c r="P16" s="182"/>
      <c r="Q16" s="182"/>
      <c r="R16" s="182"/>
    </row>
    <row r="17" spans="1:18">
      <c r="A17" s="8"/>
      <c r="B17" s="15"/>
      <c r="C17" s="15"/>
      <c r="D17" s="15"/>
      <c r="E17" s="15"/>
      <c r="F17" s="167"/>
      <c r="G17" s="168"/>
      <c r="H17" s="169"/>
      <c r="I17" s="166"/>
      <c r="J17" s="165"/>
      <c r="K17" s="15"/>
      <c r="L17" s="182"/>
      <c r="M17" s="182"/>
      <c r="N17" s="182"/>
      <c r="O17" s="182"/>
      <c r="P17" s="182"/>
      <c r="Q17" s="182"/>
      <c r="R17" s="182"/>
    </row>
    <row r="18" spans="1:18">
      <c r="A18" s="8"/>
      <c r="B18" s="15"/>
      <c r="C18" s="15"/>
      <c r="D18" s="15"/>
      <c r="E18" s="15"/>
      <c r="F18" s="167"/>
      <c r="G18" s="168"/>
      <c r="H18" s="169"/>
      <c r="I18" s="166"/>
      <c r="J18" s="165"/>
      <c r="K18" s="15"/>
      <c r="L18" s="182"/>
      <c r="M18" s="182"/>
      <c r="N18" s="182"/>
      <c r="O18" s="182"/>
      <c r="P18" s="182"/>
      <c r="Q18" s="182"/>
      <c r="R18" s="182"/>
    </row>
    <row r="19" spans="1:18">
      <c r="A19" s="18" t="s">
        <v>66</v>
      </c>
      <c r="B19" s="15"/>
      <c r="C19" s="15"/>
      <c r="D19" s="15"/>
      <c r="E19" s="15"/>
      <c r="F19" s="155"/>
      <c r="G19" s="168"/>
      <c r="H19" s="169"/>
      <c r="I19" s="166"/>
      <c r="J19" s="165"/>
      <c r="K19" s="15"/>
      <c r="L19" s="182"/>
      <c r="M19" s="182"/>
      <c r="N19" s="182"/>
      <c r="O19" s="182"/>
      <c r="P19" s="182"/>
      <c r="Q19" s="182"/>
      <c r="R19" s="182"/>
    </row>
    <row r="20" spans="1:18">
      <c r="A20" s="16" t="s">
        <v>54</v>
      </c>
      <c r="B20" s="15"/>
      <c r="C20" s="15"/>
      <c r="D20" s="15"/>
      <c r="E20" s="15"/>
      <c r="F20" s="138">
        <v>5727</v>
      </c>
      <c r="G20" s="138">
        <v>384</v>
      </c>
      <c r="H20" s="138">
        <v>0</v>
      </c>
      <c r="I20" s="170"/>
      <c r="J20" s="176">
        <f t="shared" ref="J20:J29" si="0">SUM(F20:H20)</f>
        <v>6111</v>
      </c>
      <c r="K20" s="15"/>
      <c r="L20" s="182"/>
      <c r="M20" s="185"/>
      <c r="N20" s="182"/>
      <c r="O20" s="182"/>
      <c r="P20" s="182"/>
      <c r="Q20" s="182"/>
      <c r="R20" s="182"/>
    </row>
    <row r="21" spans="1:18">
      <c r="A21" s="16" t="s">
        <v>55</v>
      </c>
      <c r="B21" s="15"/>
      <c r="C21" s="15"/>
      <c r="D21" s="15"/>
      <c r="E21" s="15"/>
      <c r="F21" s="163">
        <v>2537.5</v>
      </c>
      <c r="G21" s="142">
        <v>336</v>
      </c>
      <c r="H21" s="156">
        <v>0</v>
      </c>
      <c r="I21" s="157"/>
      <c r="J21" s="165">
        <f t="shared" si="0"/>
        <v>2873.5</v>
      </c>
      <c r="K21" s="15"/>
      <c r="L21" s="182"/>
      <c r="M21" s="185"/>
      <c r="N21" s="182"/>
      <c r="O21" s="182"/>
      <c r="P21" s="182"/>
      <c r="Q21" s="182"/>
      <c r="R21" s="182"/>
    </row>
    <row r="22" spans="1:18">
      <c r="A22" s="16" t="s">
        <v>56</v>
      </c>
      <c r="F22" s="141">
        <v>4754</v>
      </c>
      <c r="G22" s="142">
        <v>133</v>
      </c>
      <c r="H22" s="142">
        <v>0</v>
      </c>
      <c r="I22" s="171"/>
      <c r="J22" s="176">
        <f t="shared" si="0"/>
        <v>4887</v>
      </c>
      <c r="L22" s="182"/>
      <c r="M22" s="185"/>
      <c r="N22" s="182"/>
      <c r="O22" s="182"/>
      <c r="P22" s="182"/>
      <c r="Q22" s="182"/>
      <c r="R22" s="182"/>
    </row>
    <row r="23" spans="1:18">
      <c r="A23" s="16" t="s">
        <v>57</v>
      </c>
      <c r="F23" s="153">
        <v>792.5</v>
      </c>
      <c r="G23" s="156">
        <v>10</v>
      </c>
      <c r="H23" s="156">
        <v>0</v>
      </c>
      <c r="I23" s="139"/>
      <c r="J23" s="165">
        <f t="shared" si="0"/>
        <v>802.5</v>
      </c>
      <c r="L23" s="182"/>
      <c r="M23" s="185"/>
      <c r="N23" s="182"/>
      <c r="O23" s="182"/>
      <c r="P23" s="182"/>
      <c r="Q23" s="182"/>
      <c r="R23" s="182"/>
    </row>
    <row r="24" spans="1:18">
      <c r="A24" s="16" t="s">
        <v>92</v>
      </c>
      <c r="F24" s="156">
        <v>12026</v>
      </c>
      <c r="G24" s="142">
        <v>0</v>
      </c>
      <c r="H24" s="142">
        <v>0</v>
      </c>
      <c r="I24" s="139"/>
      <c r="J24" s="176">
        <f t="shared" si="0"/>
        <v>12026</v>
      </c>
      <c r="L24" s="182"/>
      <c r="M24" s="185"/>
      <c r="N24" s="182"/>
      <c r="O24" s="182"/>
      <c r="P24" s="182"/>
      <c r="Q24" s="182"/>
      <c r="R24" s="182"/>
    </row>
    <row r="25" spans="1:18">
      <c r="A25" s="16" t="s">
        <v>58</v>
      </c>
      <c r="B25" s="15"/>
      <c r="C25" s="15"/>
      <c r="D25" s="15"/>
      <c r="E25" s="15"/>
      <c r="F25" s="142">
        <v>46</v>
      </c>
      <c r="G25" s="156">
        <v>0</v>
      </c>
      <c r="H25" s="156">
        <v>0</v>
      </c>
      <c r="I25" s="145"/>
      <c r="J25" s="176">
        <f t="shared" si="0"/>
        <v>46</v>
      </c>
      <c r="K25" s="15"/>
      <c r="L25" s="182"/>
      <c r="M25" s="185"/>
      <c r="N25" s="182"/>
      <c r="O25" s="182"/>
      <c r="P25" s="182"/>
      <c r="Q25" s="182"/>
      <c r="R25" s="182"/>
    </row>
    <row r="26" spans="1:18">
      <c r="A26" s="16" t="s">
        <v>53</v>
      </c>
      <c r="F26" s="156">
        <v>0</v>
      </c>
      <c r="G26" s="142">
        <v>0</v>
      </c>
      <c r="H26" s="142">
        <v>0</v>
      </c>
      <c r="I26" s="139"/>
      <c r="J26" s="176">
        <f t="shared" si="0"/>
        <v>0</v>
      </c>
      <c r="L26" s="182"/>
      <c r="M26" s="185"/>
      <c r="N26" s="182"/>
      <c r="O26" s="182"/>
      <c r="P26" s="182"/>
      <c r="Q26" s="182"/>
      <c r="R26" s="182"/>
    </row>
    <row r="27" spans="1:18">
      <c r="A27" s="16" t="s">
        <v>49</v>
      </c>
      <c r="F27" s="142">
        <v>46</v>
      </c>
      <c r="G27" s="142">
        <v>0</v>
      </c>
      <c r="H27" s="142">
        <v>0</v>
      </c>
      <c r="I27" s="145"/>
      <c r="J27" s="176">
        <f t="shared" si="0"/>
        <v>46</v>
      </c>
      <c r="L27" s="182"/>
      <c r="M27" s="185"/>
      <c r="N27" s="182"/>
      <c r="O27" s="182"/>
      <c r="P27" s="182"/>
      <c r="Q27" s="182"/>
      <c r="R27" s="182"/>
    </row>
    <row r="28" spans="1:18">
      <c r="A28" s="16" t="s">
        <v>50</v>
      </c>
      <c r="F28" s="141">
        <v>66</v>
      </c>
      <c r="G28" s="142">
        <v>26</v>
      </c>
      <c r="H28" s="142">
        <v>0</v>
      </c>
      <c r="I28" s="145"/>
      <c r="J28" s="176">
        <f t="shared" si="0"/>
        <v>92</v>
      </c>
      <c r="L28" s="182"/>
      <c r="M28" s="185"/>
      <c r="N28" s="182"/>
      <c r="O28" s="182"/>
      <c r="P28" s="182"/>
      <c r="Q28" s="182"/>
      <c r="R28" s="182"/>
    </row>
    <row r="29" spans="1:18">
      <c r="A29" s="16" t="s">
        <v>51</v>
      </c>
      <c r="F29" s="141">
        <v>42</v>
      </c>
      <c r="G29" s="142">
        <v>96</v>
      </c>
      <c r="H29" s="142">
        <v>0</v>
      </c>
      <c r="I29" s="145"/>
      <c r="J29" s="176">
        <f t="shared" si="0"/>
        <v>138</v>
      </c>
      <c r="K29" s="15"/>
      <c r="L29" s="182"/>
      <c r="M29" s="185"/>
      <c r="N29" s="182"/>
      <c r="O29" s="182"/>
      <c r="P29" s="182"/>
      <c r="Q29" s="182"/>
      <c r="R29" s="182"/>
    </row>
    <row r="30" spans="1:18">
      <c r="A30" s="16" t="s">
        <v>52</v>
      </c>
      <c r="F30" s="141">
        <v>114</v>
      </c>
      <c r="G30" s="142">
        <v>586</v>
      </c>
      <c r="H30" s="142">
        <v>0</v>
      </c>
      <c r="I30" s="145"/>
      <c r="J30" s="176">
        <f>SUM(F30:H30)</f>
        <v>700</v>
      </c>
      <c r="L30" s="182"/>
      <c r="M30" s="185"/>
      <c r="N30" s="182"/>
      <c r="O30" s="182"/>
      <c r="P30" s="182"/>
      <c r="Q30" s="182"/>
      <c r="R30" s="182"/>
    </row>
    <row r="31" spans="1:18">
      <c r="A31" s="12"/>
      <c r="F31" s="167"/>
      <c r="G31" s="178"/>
      <c r="H31" s="178"/>
      <c r="I31" s="155"/>
      <c r="J31" s="165"/>
      <c r="K31" s="15"/>
    </row>
    <row r="32" spans="1:18">
      <c r="A32" s="19" t="s">
        <v>59</v>
      </c>
      <c r="F32" s="179">
        <f>SUM(F20:F30)</f>
        <v>26151</v>
      </c>
      <c r="G32" s="179">
        <f>SUM(G20:G30)</f>
        <v>1571</v>
      </c>
      <c r="H32" s="179">
        <f>SUM(H20:H30)</f>
        <v>0</v>
      </c>
      <c r="I32" s="181"/>
      <c r="J32" s="179">
        <f>SUM(J20:J30)</f>
        <v>27722</v>
      </c>
    </row>
    <row r="33" spans="1:10">
      <c r="A33" s="10"/>
      <c r="F33" s="173"/>
      <c r="G33" s="180"/>
      <c r="H33" s="180"/>
      <c r="I33" s="155"/>
      <c r="J33" s="165"/>
    </row>
    <row r="34" spans="1:10">
      <c r="A34" s="19" t="s">
        <v>73</v>
      </c>
      <c r="F34" s="150">
        <f>F16+F32</f>
        <v>203845</v>
      </c>
      <c r="G34" s="150">
        <f>G16+G32</f>
        <v>6440</v>
      </c>
      <c r="H34" s="150">
        <f>H16+H32</f>
        <v>3356</v>
      </c>
      <c r="I34" s="181"/>
      <c r="J34" s="150">
        <f>J16+J32</f>
        <v>213641</v>
      </c>
    </row>
    <row r="35" spans="1:10">
      <c r="A35" s="19"/>
      <c r="F35" s="173"/>
      <c r="G35" s="173"/>
      <c r="H35" s="173"/>
      <c r="I35" s="155"/>
      <c r="J35" s="165"/>
    </row>
    <row r="36" spans="1:10">
      <c r="A36" s="10"/>
      <c r="F36" s="173"/>
      <c r="G36" s="173"/>
      <c r="H36" s="173"/>
      <c r="I36" s="155"/>
      <c r="J36" s="165"/>
    </row>
    <row r="37" spans="1:10">
      <c r="A37" s="18" t="s">
        <v>60</v>
      </c>
      <c r="F37" s="174"/>
      <c r="G37" s="174"/>
      <c r="H37" s="172"/>
      <c r="I37" s="174"/>
      <c r="J37" s="165"/>
    </row>
    <row r="38" spans="1:10">
      <c r="A38" s="11" t="s">
        <v>75</v>
      </c>
      <c r="F38" s="175">
        <v>0</v>
      </c>
      <c r="G38" s="175">
        <v>0</v>
      </c>
      <c r="H38" s="175">
        <v>0</v>
      </c>
      <c r="I38" s="174"/>
      <c r="J38" s="165">
        <f>SUM(E39:H39)</f>
        <v>0</v>
      </c>
    </row>
    <row r="39" spans="1:10">
      <c r="A39" s="11" t="s">
        <v>76</v>
      </c>
      <c r="F39" s="175">
        <v>0</v>
      </c>
      <c r="G39" s="175">
        <v>0</v>
      </c>
      <c r="H39" s="175">
        <v>0</v>
      </c>
      <c r="I39" s="174"/>
      <c r="J39" s="165">
        <f>SUM(E40:H40)</f>
        <v>0</v>
      </c>
    </row>
    <row r="40" spans="1:10">
      <c r="A40" s="10"/>
      <c r="F40" s="175"/>
      <c r="G40" s="175"/>
      <c r="H40" s="175"/>
      <c r="I40" s="174"/>
      <c r="J40" s="155"/>
    </row>
    <row r="41" spans="1:10">
      <c r="A41" s="10"/>
      <c r="F41" s="155"/>
      <c r="G41" s="155"/>
      <c r="H41" s="155"/>
      <c r="I41" s="155"/>
      <c r="J41" s="155"/>
    </row>
    <row r="42" spans="1:10">
      <c r="A42" s="19" t="s">
        <v>74</v>
      </c>
      <c r="F42" s="150">
        <f>+F34+F38+F39</f>
        <v>203845</v>
      </c>
      <c r="G42" s="150">
        <f>+G34+G38+G39</f>
        <v>6440</v>
      </c>
      <c r="H42" s="150">
        <f>+H34+H38+H39</f>
        <v>3356</v>
      </c>
      <c r="I42" s="147"/>
      <c r="J42" s="150">
        <f>+J34+J38+J39</f>
        <v>213641</v>
      </c>
    </row>
    <row r="43" spans="1:10">
      <c r="A43" s="8"/>
      <c r="F43" s="64"/>
      <c r="G43" s="64"/>
      <c r="H43" s="64"/>
      <c r="J43" s="67"/>
    </row>
    <row r="44" spans="1:10">
      <c r="A44" s="105" t="s">
        <v>98</v>
      </c>
      <c r="F44" s="64"/>
      <c r="G44" s="64"/>
      <c r="H44" s="64"/>
      <c r="J44" s="67"/>
    </row>
    <row r="45" spans="1:10">
      <c r="A45" s="105" t="s">
        <v>72</v>
      </c>
    </row>
    <row r="46" spans="1:10">
      <c r="A46" s="105" t="s">
        <v>110</v>
      </c>
    </row>
    <row r="47" spans="1:10">
      <c r="A47" s="105"/>
    </row>
    <row r="49" spans="1:13">
      <c r="A49" s="25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zoomScaleNormal="100" workbookViewId="0"/>
  </sheetViews>
  <sheetFormatPr defaultRowHeight="12.75"/>
  <cols>
    <col min="1" max="1" width="122.42578125" customWidth="1"/>
  </cols>
  <sheetData>
    <row r="1" spans="1:2">
      <c r="A1" s="134" t="s">
        <v>79</v>
      </c>
    </row>
    <row r="2" spans="1:2">
      <c r="A2" s="134"/>
    </row>
    <row r="3" spans="1:2">
      <c r="A3" s="109"/>
    </row>
    <row r="4" spans="1:2" ht="15">
      <c r="A4" s="109" t="s">
        <v>91</v>
      </c>
      <c r="B4" s="106"/>
    </row>
    <row r="5" spans="1:2">
      <c r="A5" s="109"/>
    </row>
    <row r="6" spans="1:2" ht="15">
      <c r="A6" s="109" t="s">
        <v>123</v>
      </c>
      <c r="B6" s="106"/>
    </row>
    <row r="7" spans="1:2">
      <c r="A7" s="109"/>
    </row>
    <row r="8" spans="1:2" ht="15">
      <c r="A8" s="109" t="s">
        <v>90</v>
      </c>
      <c r="B8" s="106"/>
    </row>
    <row r="9" spans="1:2">
      <c r="A9" s="109"/>
    </row>
    <row r="10" spans="1:2" ht="15">
      <c r="A10" s="109" t="s">
        <v>107</v>
      </c>
      <c r="B10" s="106"/>
    </row>
    <row r="11" spans="1:2">
      <c r="A11" s="109"/>
    </row>
    <row r="12" spans="1:2" ht="15">
      <c r="A12" s="109" t="s">
        <v>89</v>
      </c>
      <c r="B12" s="106"/>
    </row>
    <row r="13" spans="1:2">
      <c r="A13" s="135" t="s">
        <v>88</v>
      </c>
    </row>
    <row r="14" spans="1:2">
      <c r="A14" s="109"/>
    </row>
    <row r="15" spans="1:2" ht="15">
      <c r="A15" s="136" t="s">
        <v>106</v>
      </c>
      <c r="B15" s="106" t="s">
        <v>80</v>
      </c>
    </row>
    <row r="16" spans="1:2" ht="15">
      <c r="A16" s="136" t="s">
        <v>87</v>
      </c>
      <c r="B16" s="106"/>
    </row>
    <row r="17" spans="1:2">
      <c r="A17" s="137"/>
    </row>
    <row r="18" spans="1:2" ht="15">
      <c r="A18" s="109" t="s">
        <v>124</v>
      </c>
      <c r="B18" s="107"/>
    </row>
    <row r="19" spans="1:2">
      <c r="A19" s="109"/>
    </row>
    <row r="20" spans="1:2" ht="15">
      <c r="A20" s="109" t="s">
        <v>125</v>
      </c>
      <c r="B20" s="106"/>
    </row>
    <row r="21" spans="1:2">
      <c r="A21" s="109"/>
    </row>
    <row r="22" spans="1:2" ht="15">
      <c r="A22" s="109" t="s">
        <v>126</v>
      </c>
      <c r="B22" s="106"/>
    </row>
    <row r="23" spans="1:2">
      <c r="A23" s="109"/>
    </row>
    <row r="24" spans="1:2" ht="15">
      <c r="A24" s="109" t="s">
        <v>81</v>
      </c>
      <c r="B24" s="106"/>
    </row>
    <row r="25" spans="1:2">
      <c r="A25" s="109"/>
    </row>
    <row r="26" spans="1:2" ht="15">
      <c r="A26" s="109" t="s">
        <v>82</v>
      </c>
      <c r="B26" s="106"/>
    </row>
    <row r="27" spans="1:2">
      <c r="A27" s="109"/>
    </row>
    <row r="28" spans="1:2" ht="15">
      <c r="A28" s="109" t="s">
        <v>83</v>
      </c>
      <c r="B28" s="106"/>
    </row>
    <row r="29" spans="1:2">
      <c r="A29" s="109"/>
    </row>
    <row r="30" spans="1:2" ht="15">
      <c r="A30" s="109" t="s">
        <v>84</v>
      </c>
      <c r="B30" s="106"/>
    </row>
    <row r="31" spans="1:2">
      <c r="A31" s="109"/>
    </row>
    <row r="32" spans="1:2" ht="15">
      <c r="A32" s="109" t="s">
        <v>127</v>
      </c>
      <c r="B32" s="106"/>
    </row>
    <row r="33" spans="1:2">
      <c r="A33" s="109"/>
    </row>
    <row r="34" spans="1:2" ht="15">
      <c r="A34" s="109" t="s">
        <v>85</v>
      </c>
      <c r="B34" s="106"/>
    </row>
    <row r="35" spans="1:2">
      <c r="A35" s="109"/>
    </row>
    <row r="36" spans="1:2" ht="15">
      <c r="A36" s="109" t="s">
        <v>86</v>
      </c>
      <c r="B36" s="106"/>
    </row>
    <row r="37" spans="1:2">
      <c r="A37" s="109"/>
    </row>
    <row r="38" spans="1:2">
      <c r="A38" s="109" t="s">
        <v>131</v>
      </c>
    </row>
    <row r="39" spans="1:2">
      <c r="A39" s="109"/>
    </row>
    <row r="40" spans="1:2">
      <c r="A40" s="109" t="s">
        <v>132</v>
      </c>
    </row>
    <row r="41" spans="1:2">
      <c r="A41" s="109"/>
    </row>
    <row r="42" spans="1:2">
      <c r="A42" s="109" t="s">
        <v>112</v>
      </c>
    </row>
  </sheetData>
  <phoneticPr fontId="24" type="noConversion"/>
  <printOptions horizontalCentered="1"/>
  <pageMargins left="0.5" right="0.5" top="0.5" bottom="0.5" header="0.5" footer="0.5"/>
  <pageSetup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2"/>
  <sheetViews>
    <sheetView zoomScaleNormal="100" workbookViewId="0">
      <selection activeCell="A3" sqref="A3"/>
    </sheetView>
  </sheetViews>
  <sheetFormatPr defaultColWidth="9.140625" defaultRowHeight="12.75"/>
  <cols>
    <col min="1" max="4" width="9.140625" style="1"/>
    <col min="5" max="5" width="3.7109375" style="1" customWidth="1"/>
    <col min="6" max="7" width="9.140625" style="1"/>
    <col min="8" max="8" width="4.7109375" style="1" customWidth="1"/>
    <col min="9" max="16384" width="9.140625" style="1"/>
  </cols>
  <sheetData>
    <row r="1" spans="1:14" ht="25.1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C7" s="21"/>
      <c r="D7" s="21"/>
      <c r="E7" s="21"/>
      <c r="F7" s="21"/>
      <c r="G7" s="17"/>
      <c r="H7" s="9"/>
      <c r="I7" s="22"/>
      <c r="J7" s="22"/>
      <c r="K7" s="21"/>
      <c r="L7" s="21"/>
      <c r="M7" s="21"/>
      <c r="N7" s="21"/>
    </row>
    <row r="8" spans="1:14">
      <c r="A8" s="3"/>
      <c r="B8" s="2"/>
      <c r="F8" s="76" t="s">
        <v>10</v>
      </c>
      <c r="G8" s="77" t="s">
        <v>11</v>
      </c>
      <c r="H8" s="123"/>
      <c r="I8" s="76" t="s">
        <v>36</v>
      </c>
      <c r="J8" s="77" t="s">
        <v>35</v>
      </c>
      <c r="K8" s="77" t="s">
        <v>102</v>
      </c>
      <c r="L8" s="76" t="s">
        <v>37</v>
      </c>
      <c r="M8" s="124"/>
      <c r="N8" s="76" t="s">
        <v>12</v>
      </c>
    </row>
    <row r="9" spans="1:14">
      <c r="A9" s="18" t="s">
        <v>121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117</v>
      </c>
      <c r="F10" s="86">
        <v>2</v>
      </c>
      <c r="G10" s="86">
        <v>43</v>
      </c>
      <c r="H10" s="29"/>
      <c r="I10" s="125">
        <v>27</v>
      </c>
      <c r="J10" s="125">
        <v>17</v>
      </c>
      <c r="K10" s="125">
        <v>1</v>
      </c>
      <c r="L10" s="125">
        <v>0</v>
      </c>
      <c r="M10" s="29"/>
      <c r="N10" s="29">
        <f>SUM(F10:G10)</f>
        <v>45</v>
      </c>
    </row>
    <row r="11" spans="1:14">
      <c r="A11" s="11" t="s">
        <v>118</v>
      </c>
      <c r="B11" s="28"/>
      <c r="C11" s="28"/>
      <c r="D11" s="28"/>
      <c r="E11" s="15"/>
      <c r="F11" s="48">
        <v>52</v>
      </c>
      <c r="G11" s="51">
        <v>323</v>
      </c>
      <c r="H11" s="49"/>
      <c r="I11" s="125">
        <v>197</v>
      </c>
      <c r="J11" s="126">
        <v>176</v>
      </c>
      <c r="K11" s="128">
        <v>2</v>
      </c>
      <c r="L11" s="128">
        <v>0</v>
      </c>
      <c r="M11" s="28"/>
      <c r="N11" s="29">
        <f>SUM(F11:G11)</f>
        <v>375</v>
      </c>
    </row>
    <row r="12" spans="1:14">
      <c r="A12" s="11"/>
      <c r="B12" s="28"/>
      <c r="C12" s="28"/>
      <c r="D12" s="28"/>
      <c r="E12" s="15"/>
      <c r="F12" s="48"/>
      <c r="G12" s="51"/>
      <c r="H12" s="49"/>
      <c r="I12" s="87"/>
      <c r="J12" s="100"/>
      <c r="K12" s="28"/>
      <c r="L12" s="28"/>
      <c r="M12" s="28"/>
      <c r="N12" s="28"/>
    </row>
    <row r="13" spans="1:14">
      <c r="A13" s="19" t="s">
        <v>63</v>
      </c>
      <c r="B13" s="15"/>
      <c r="C13" s="15"/>
      <c r="D13" s="15"/>
      <c r="E13" s="15"/>
      <c r="F13" s="103">
        <f>SUM(F10:F12)</f>
        <v>54</v>
      </c>
      <c r="G13" s="103">
        <f>SUM(G10:G12)</f>
        <v>366</v>
      </c>
      <c r="H13" s="57"/>
      <c r="I13" s="103">
        <f t="shared" ref="I13:N13" si="0">SUM(I10:I12)</f>
        <v>224</v>
      </c>
      <c r="J13" s="103">
        <f t="shared" si="0"/>
        <v>193</v>
      </c>
      <c r="K13" s="103">
        <f t="shared" si="0"/>
        <v>3</v>
      </c>
      <c r="L13" s="103">
        <f t="shared" si="0"/>
        <v>0</v>
      </c>
      <c r="M13" s="103"/>
      <c r="N13" s="103">
        <f t="shared" si="0"/>
        <v>420</v>
      </c>
    </row>
    <row r="14" spans="1:14">
      <c r="A14" s="8"/>
      <c r="B14" s="15"/>
      <c r="C14" s="15"/>
      <c r="D14" s="15"/>
      <c r="E14" s="15"/>
      <c r="F14" s="102"/>
      <c r="G14" s="57"/>
      <c r="H14" s="57"/>
      <c r="I14" s="57"/>
      <c r="J14" s="57"/>
      <c r="K14" s="57"/>
      <c r="L14" s="57"/>
      <c r="M14" s="57"/>
      <c r="N14" s="57"/>
    </row>
    <row r="15" spans="1:14">
      <c r="A15" s="8"/>
      <c r="B15" s="15"/>
      <c r="C15" s="15"/>
      <c r="D15" s="15"/>
      <c r="E15" s="15"/>
      <c r="F15" s="102"/>
      <c r="G15" s="57"/>
      <c r="H15" s="57"/>
      <c r="I15" s="57"/>
      <c r="J15" s="57"/>
      <c r="K15" s="57"/>
      <c r="L15" s="57"/>
      <c r="M15" s="57"/>
      <c r="N15" s="57"/>
    </row>
    <row r="16" spans="1:14">
      <c r="A16" s="18" t="s">
        <v>7</v>
      </c>
      <c r="B16" s="15"/>
      <c r="C16" s="15"/>
      <c r="D16" s="15"/>
      <c r="E16" s="15"/>
      <c r="F16" s="102"/>
      <c r="G16" s="57"/>
      <c r="H16" s="55"/>
      <c r="I16" s="57"/>
      <c r="J16" s="57"/>
      <c r="K16" s="57"/>
      <c r="L16" s="57"/>
      <c r="M16" s="57"/>
      <c r="N16" s="57"/>
    </row>
    <row r="17" spans="1:14">
      <c r="A17" s="16" t="s">
        <v>119</v>
      </c>
      <c r="B17" s="15"/>
      <c r="C17" s="15"/>
      <c r="D17" s="15"/>
      <c r="E17" s="15"/>
      <c r="F17" s="56">
        <v>3</v>
      </c>
      <c r="G17" s="58">
        <v>36</v>
      </c>
      <c r="H17" s="55"/>
      <c r="I17" s="127">
        <v>2</v>
      </c>
      <c r="J17" s="127">
        <v>37</v>
      </c>
      <c r="K17" s="127">
        <v>0</v>
      </c>
      <c r="L17" s="127">
        <v>0</v>
      </c>
      <c r="M17" s="58"/>
      <c r="N17" s="29">
        <f t="shared" ref="N17:N18" si="1">SUM(F17:G17)</f>
        <v>39</v>
      </c>
    </row>
    <row r="18" spans="1:14">
      <c r="A18" s="16" t="s">
        <v>120</v>
      </c>
      <c r="B18" s="15"/>
      <c r="C18" s="15"/>
      <c r="D18" s="15"/>
      <c r="E18" s="15"/>
      <c r="F18" s="56">
        <v>0</v>
      </c>
      <c r="G18" s="58">
        <v>0</v>
      </c>
      <c r="H18" s="55"/>
      <c r="I18" s="127">
        <v>0</v>
      </c>
      <c r="J18" s="127">
        <v>0</v>
      </c>
      <c r="K18" s="127">
        <v>0</v>
      </c>
      <c r="L18" s="127">
        <v>0</v>
      </c>
      <c r="M18" s="58"/>
      <c r="N18" s="29">
        <f t="shared" si="1"/>
        <v>0</v>
      </c>
    </row>
    <row r="19" spans="1:14">
      <c r="A19" s="12"/>
      <c r="F19" s="102"/>
      <c r="G19" s="57"/>
      <c r="H19" s="55"/>
      <c r="I19" s="57"/>
      <c r="J19" s="57"/>
      <c r="K19" s="57"/>
      <c r="L19" s="57"/>
      <c r="M19" s="57"/>
      <c r="N19" s="57"/>
    </row>
    <row r="20" spans="1:14">
      <c r="A20" s="19" t="s">
        <v>59</v>
      </c>
      <c r="F20" s="104">
        <f>SUM(F17:F18)</f>
        <v>3</v>
      </c>
      <c r="G20" s="104">
        <f>SUM(G17:G18)</f>
        <v>36</v>
      </c>
      <c r="H20" s="55"/>
      <c r="I20" s="104">
        <f t="shared" ref="I20:L20" si="2">SUM(I17:I18)</f>
        <v>2</v>
      </c>
      <c r="J20" s="104">
        <f t="shared" si="2"/>
        <v>37</v>
      </c>
      <c r="K20" s="104">
        <f t="shared" si="2"/>
        <v>0</v>
      </c>
      <c r="L20" s="104">
        <f t="shared" si="2"/>
        <v>0</v>
      </c>
      <c r="M20" s="104"/>
      <c r="N20" s="104">
        <f t="shared" ref="N20" si="3">SUM(N17:N18)</f>
        <v>39</v>
      </c>
    </row>
    <row r="21" spans="1:14">
      <c r="A21" s="10"/>
      <c r="F21" s="61"/>
      <c r="G21" s="61"/>
      <c r="H21" s="55"/>
      <c r="I21" s="61"/>
      <c r="J21" s="61"/>
      <c r="K21" s="61"/>
      <c r="L21" s="61"/>
      <c r="M21" s="61"/>
      <c r="N21" s="61"/>
    </row>
    <row r="22" spans="1:14">
      <c r="A22" s="10"/>
      <c r="F22" s="61"/>
      <c r="G22" s="61"/>
      <c r="H22" s="55"/>
      <c r="I22" s="61"/>
      <c r="J22" s="61"/>
      <c r="K22" s="61"/>
      <c r="L22" s="61"/>
      <c r="M22" s="61"/>
      <c r="N22" s="61"/>
    </row>
    <row r="23" spans="1:14">
      <c r="A23" s="19" t="s">
        <v>74</v>
      </c>
      <c r="F23" s="82">
        <f>F13+F20</f>
        <v>57</v>
      </c>
      <c r="G23" s="82">
        <f>G13+G20</f>
        <v>402</v>
      </c>
      <c r="H23" s="55"/>
      <c r="I23" s="82">
        <f t="shared" ref="I23:L23" si="4">I13+I20</f>
        <v>226</v>
      </c>
      <c r="J23" s="82">
        <f t="shared" si="4"/>
        <v>230</v>
      </c>
      <c r="K23" s="82">
        <f t="shared" si="4"/>
        <v>3</v>
      </c>
      <c r="L23" s="82">
        <f t="shared" si="4"/>
        <v>0</v>
      </c>
      <c r="M23" s="82"/>
      <c r="N23" s="82">
        <f t="shared" ref="N23" si="5">N13+N20</f>
        <v>459</v>
      </c>
    </row>
    <row r="24" spans="1:14">
      <c r="A24" s="8"/>
      <c r="F24" s="61"/>
      <c r="G24" s="61"/>
      <c r="H24" s="55"/>
      <c r="I24" s="61"/>
      <c r="J24" s="29"/>
    </row>
    <row r="25" spans="1:14">
      <c r="A25" s="8"/>
      <c r="F25" s="61"/>
      <c r="G25" s="61"/>
      <c r="H25" s="55"/>
      <c r="I25" s="61"/>
      <c r="J25" s="29"/>
    </row>
    <row r="26" spans="1:14">
      <c r="A26" s="8"/>
      <c r="F26" s="61"/>
      <c r="G26" s="61"/>
      <c r="H26" s="55"/>
      <c r="I26" s="61"/>
      <c r="J26" s="29"/>
    </row>
    <row r="27" spans="1:14">
      <c r="A27" s="8"/>
      <c r="F27" s="61"/>
      <c r="G27" s="61"/>
      <c r="H27" s="55"/>
      <c r="I27" s="61"/>
      <c r="J27" s="29"/>
    </row>
    <row r="28" spans="1:14">
      <c r="A28" s="8"/>
      <c r="F28" s="61"/>
      <c r="G28" s="61"/>
      <c r="H28" s="55"/>
      <c r="I28" s="61"/>
      <c r="J28" s="29"/>
    </row>
    <row r="29" spans="1:14">
      <c r="A29" s="8"/>
      <c r="F29" s="61"/>
      <c r="G29" s="61"/>
      <c r="H29" s="55"/>
      <c r="I29" s="61"/>
      <c r="J29" s="29"/>
    </row>
    <row r="30" spans="1:14">
      <c r="A30" s="8"/>
      <c r="F30" s="61"/>
      <c r="G30" s="61"/>
      <c r="H30" s="55"/>
      <c r="I30" s="61"/>
      <c r="J30" s="29"/>
    </row>
    <row r="31" spans="1:14">
      <c r="A31" s="8"/>
      <c r="F31" s="61"/>
      <c r="G31" s="61"/>
      <c r="H31" s="55"/>
      <c r="I31" s="61"/>
      <c r="J31" s="29"/>
    </row>
    <row r="32" spans="1:14">
      <c r="A32" s="8"/>
      <c r="F32" s="61"/>
      <c r="G32" s="61"/>
      <c r="H32" s="55"/>
      <c r="I32" s="61"/>
      <c r="J32" s="29"/>
    </row>
    <row r="33" spans="1:14">
      <c r="A33" s="8"/>
      <c r="F33" s="61"/>
      <c r="G33" s="61"/>
      <c r="H33" s="55"/>
      <c r="I33" s="61"/>
      <c r="J33" s="29"/>
    </row>
    <row r="34" spans="1:14">
      <c r="A34" s="8"/>
      <c r="F34" s="61"/>
      <c r="G34" s="61"/>
      <c r="H34" s="55"/>
      <c r="I34" s="61"/>
      <c r="J34" s="29"/>
    </row>
    <row r="35" spans="1:14">
      <c r="A35" s="8"/>
      <c r="F35" s="61"/>
      <c r="G35" s="61"/>
      <c r="H35" s="55"/>
      <c r="I35" s="61"/>
      <c r="J35" s="29"/>
    </row>
    <row r="36" spans="1:14">
      <c r="A36" s="8"/>
      <c r="F36" s="61"/>
      <c r="G36" s="61"/>
      <c r="H36" s="55"/>
      <c r="I36" s="61"/>
      <c r="J36" s="29"/>
    </row>
    <row r="37" spans="1:14">
      <c r="A37" s="105"/>
    </row>
    <row r="39" spans="1:14">
      <c r="A39" s="105"/>
    </row>
    <row r="40" spans="1:14">
      <c r="A40" s="105" t="s">
        <v>72</v>
      </c>
    </row>
    <row r="41" spans="1:14">
      <c r="A41" s="26"/>
    </row>
    <row r="42" spans="1:14">
      <c r="A42" s="25" t="s">
        <v>122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5" t="s">
        <v>122</v>
      </c>
    </row>
  </sheetData>
  <printOptions horizontalCentered="1" verticalCentered="1"/>
  <pageMargins left="0.7" right="0.7" top="0.75" bottom="0.75" header="0.3" footer="0.3"/>
  <pageSetup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Normal="100" workbookViewId="0">
      <selection activeCell="A3" sqref="A3"/>
    </sheetView>
  </sheetViews>
  <sheetFormatPr defaultColWidth="9.140625" defaultRowHeight="12.75"/>
  <cols>
    <col min="1" max="4" width="9.140625" style="1"/>
    <col min="5" max="14" width="9.140625" style="1" customWidth="1"/>
    <col min="15" max="16384" width="9.140625" style="1"/>
  </cols>
  <sheetData>
    <row r="1" spans="1:14" ht="25.1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I7" s="7"/>
      <c r="J7" s="7"/>
    </row>
    <row r="8" spans="1:14">
      <c r="A8" s="3"/>
      <c r="B8" s="2"/>
      <c r="E8" s="92" t="s">
        <v>47</v>
      </c>
      <c r="F8" s="92" t="s">
        <v>94</v>
      </c>
      <c r="G8" s="92" t="s">
        <v>70</v>
      </c>
      <c r="H8" s="92" t="s">
        <v>95</v>
      </c>
      <c r="I8" s="93" t="s">
        <v>67</v>
      </c>
      <c r="J8" s="93" t="s">
        <v>93</v>
      </c>
      <c r="K8" s="92" t="s">
        <v>68</v>
      </c>
      <c r="L8" s="92" t="s">
        <v>69</v>
      </c>
      <c r="M8" s="92" t="s">
        <v>71</v>
      </c>
      <c r="N8" s="92" t="s">
        <v>12</v>
      </c>
    </row>
    <row r="9" spans="1:14">
      <c r="A9" s="18" t="s">
        <v>121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117</v>
      </c>
      <c r="E10" s="86">
        <v>1</v>
      </c>
      <c r="F10" s="86">
        <v>2</v>
      </c>
      <c r="G10" s="86">
        <v>0</v>
      </c>
      <c r="H10" s="86">
        <v>0</v>
      </c>
      <c r="I10" s="125">
        <v>2</v>
      </c>
      <c r="J10" s="125">
        <v>0</v>
      </c>
      <c r="K10" s="125">
        <v>39</v>
      </c>
      <c r="L10" s="125">
        <v>0</v>
      </c>
      <c r="M10" s="86">
        <v>1</v>
      </c>
      <c r="N10" s="29">
        <f>SUM(E10:M10)</f>
        <v>45</v>
      </c>
    </row>
    <row r="11" spans="1:14">
      <c r="A11" s="11" t="s">
        <v>118</v>
      </c>
      <c r="B11" s="28"/>
      <c r="C11" s="28"/>
      <c r="D11" s="28"/>
      <c r="E11" s="48">
        <v>2</v>
      </c>
      <c r="F11" s="48">
        <v>28</v>
      </c>
      <c r="G11" s="51">
        <v>5</v>
      </c>
      <c r="H11" s="48">
        <v>1</v>
      </c>
      <c r="I11" s="125">
        <v>25</v>
      </c>
      <c r="J11" s="126">
        <v>2</v>
      </c>
      <c r="K11" s="128">
        <v>292</v>
      </c>
      <c r="L11" s="128">
        <v>0</v>
      </c>
      <c r="M11" s="48">
        <v>20</v>
      </c>
      <c r="N11" s="29">
        <f>SUM(E11:M11)</f>
        <v>375</v>
      </c>
    </row>
    <row r="12" spans="1:14">
      <c r="A12" s="11"/>
      <c r="B12" s="28"/>
      <c r="C12" s="28"/>
      <c r="D12" s="28"/>
      <c r="E12" s="48"/>
      <c r="F12" s="48"/>
      <c r="G12" s="51"/>
      <c r="H12" s="48"/>
      <c r="I12" s="87"/>
      <c r="J12" s="100"/>
      <c r="K12" s="28"/>
      <c r="L12" s="28"/>
      <c r="M12" s="48"/>
      <c r="N12" s="28"/>
    </row>
    <row r="13" spans="1:14">
      <c r="A13" s="19" t="s">
        <v>63</v>
      </c>
      <c r="B13" s="15"/>
      <c r="C13" s="15"/>
      <c r="D13" s="15"/>
      <c r="E13" s="103">
        <f>SUM(E10:E12)</f>
        <v>3</v>
      </c>
      <c r="F13" s="103">
        <f>SUM(F10:F12)</f>
        <v>30</v>
      </c>
      <c r="G13" s="103">
        <f>SUM(G10:G12)</f>
        <v>5</v>
      </c>
      <c r="H13" s="103">
        <f>SUM(H10:H12)</f>
        <v>1</v>
      </c>
      <c r="I13" s="103">
        <f t="shared" ref="I13:N13" si="0">SUM(I10:I12)</f>
        <v>27</v>
      </c>
      <c r="J13" s="103">
        <f t="shared" si="0"/>
        <v>2</v>
      </c>
      <c r="K13" s="103">
        <f t="shared" si="0"/>
        <v>331</v>
      </c>
      <c r="L13" s="103">
        <f t="shared" si="0"/>
        <v>0</v>
      </c>
      <c r="M13" s="103">
        <f>SUM(M10:M12)</f>
        <v>21</v>
      </c>
      <c r="N13" s="103">
        <f t="shared" si="0"/>
        <v>420</v>
      </c>
    </row>
    <row r="14" spans="1:14">
      <c r="A14" s="8"/>
      <c r="B14" s="15"/>
      <c r="C14" s="15"/>
      <c r="D14" s="15"/>
      <c r="E14" s="102"/>
      <c r="F14" s="102"/>
      <c r="G14" s="57"/>
      <c r="H14" s="102"/>
      <c r="I14" s="57"/>
      <c r="J14" s="57"/>
      <c r="K14" s="57"/>
      <c r="L14" s="57"/>
      <c r="M14" s="102"/>
      <c r="N14" s="57"/>
    </row>
    <row r="15" spans="1:14">
      <c r="A15" s="8"/>
      <c r="B15" s="15"/>
      <c r="C15" s="15"/>
      <c r="D15" s="15"/>
      <c r="E15" s="102"/>
      <c r="F15" s="102"/>
      <c r="G15" s="57"/>
      <c r="H15" s="102"/>
      <c r="I15" s="57"/>
      <c r="J15" s="57"/>
      <c r="K15" s="57"/>
      <c r="L15" s="57"/>
      <c r="M15" s="102"/>
      <c r="N15" s="57"/>
    </row>
    <row r="16" spans="1:14">
      <c r="A16" s="18" t="s">
        <v>7</v>
      </c>
      <c r="B16" s="15"/>
      <c r="C16" s="15"/>
      <c r="D16" s="15"/>
      <c r="E16" s="102"/>
      <c r="F16" s="102"/>
      <c r="G16" s="57"/>
      <c r="H16" s="102"/>
      <c r="I16" s="57"/>
      <c r="J16" s="57"/>
      <c r="K16" s="57"/>
      <c r="L16" s="57"/>
      <c r="M16" s="102"/>
      <c r="N16" s="57"/>
    </row>
    <row r="17" spans="1:14">
      <c r="A17" s="16" t="s">
        <v>119</v>
      </c>
      <c r="B17" s="15"/>
      <c r="C17" s="15"/>
      <c r="D17" s="15"/>
      <c r="E17" s="56">
        <v>0</v>
      </c>
      <c r="F17" s="56">
        <v>0</v>
      </c>
      <c r="G17" s="58">
        <v>5</v>
      </c>
      <c r="H17" s="56">
        <v>0</v>
      </c>
      <c r="I17" s="127">
        <v>0</v>
      </c>
      <c r="J17" s="127">
        <v>0</v>
      </c>
      <c r="K17" s="127">
        <v>31</v>
      </c>
      <c r="L17" s="127">
        <v>0</v>
      </c>
      <c r="M17" s="56">
        <v>3</v>
      </c>
      <c r="N17" s="29">
        <f t="shared" ref="N17:N18" si="1">SUM(E17:M17)</f>
        <v>39</v>
      </c>
    </row>
    <row r="18" spans="1:14">
      <c r="A18" s="16" t="s">
        <v>120</v>
      </c>
      <c r="B18" s="15"/>
      <c r="C18" s="15"/>
      <c r="D18" s="15"/>
      <c r="E18" s="56">
        <v>0</v>
      </c>
      <c r="F18" s="56">
        <v>0</v>
      </c>
      <c r="G18" s="58">
        <v>0</v>
      </c>
      <c r="H18" s="56">
        <v>0</v>
      </c>
      <c r="I18" s="127">
        <v>0</v>
      </c>
      <c r="J18" s="127">
        <v>0</v>
      </c>
      <c r="K18" s="127">
        <v>0</v>
      </c>
      <c r="L18" s="127">
        <v>0</v>
      </c>
      <c r="M18" s="56">
        <v>0</v>
      </c>
      <c r="N18" s="29">
        <f t="shared" si="1"/>
        <v>0</v>
      </c>
    </row>
    <row r="19" spans="1:14">
      <c r="A19" s="12"/>
      <c r="E19" s="102"/>
      <c r="F19" s="102"/>
      <c r="G19" s="57"/>
      <c r="H19" s="102"/>
      <c r="I19" s="57"/>
      <c r="J19" s="57"/>
      <c r="K19" s="57"/>
      <c r="L19" s="57"/>
      <c r="M19" s="102"/>
      <c r="N19" s="57"/>
    </row>
    <row r="20" spans="1:14">
      <c r="A20" s="19" t="s">
        <v>59</v>
      </c>
      <c r="E20" s="104">
        <f>SUM(E17:E18)</f>
        <v>0</v>
      </c>
      <c r="F20" s="104">
        <f>SUM(F17:F18)</f>
        <v>0</v>
      </c>
      <c r="G20" s="104">
        <f>SUM(G17:G18)</f>
        <v>5</v>
      </c>
      <c r="H20" s="104">
        <f>SUM(H17:H18)</f>
        <v>0</v>
      </c>
      <c r="I20" s="104">
        <f t="shared" ref="I20:L20" si="2">SUM(I17:I18)</f>
        <v>0</v>
      </c>
      <c r="J20" s="104">
        <f t="shared" si="2"/>
        <v>0</v>
      </c>
      <c r="K20" s="104">
        <f t="shared" si="2"/>
        <v>31</v>
      </c>
      <c r="L20" s="104">
        <f t="shared" si="2"/>
        <v>0</v>
      </c>
      <c r="M20" s="104">
        <f>SUM(M17:M18)</f>
        <v>3</v>
      </c>
      <c r="N20" s="104">
        <f t="shared" ref="N20" si="3">SUM(N17:N18)</f>
        <v>39</v>
      </c>
    </row>
    <row r="21" spans="1:14">
      <c r="A21" s="10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>
      <c r="A22" s="10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>
      <c r="A23" s="19" t="s">
        <v>74</v>
      </c>
      <c r="E23" s="82">
        <f>E13+E20</f>
        <v>3</v>
      </c>
      <c r="F23" s="82">
        <f>F13+F20</f>
        <v>30</v>
      </c>
      <c r="G23" s="82">
        <f>G13+G20</f>
        <v>10</v>
      </c>
      <c r="H23" s="82">
        <f>H13+H20</f>
        <v>1</v>
      </c>
      <c r="I23" s="82">
        <f t="shared" ref="I23:L23" si="4">I13+I20</f>
        <v>27</v>
      </c>
      <c r="J23" s="82">
        <f t="shared" si="4"/>
        <v>2</v>
      </c>
      <c r="K23" s="82">
        <f t="shared" si="4"/>
        <v>362</v>
      </c>
      <c r="L23" s="82">
        <f t="shared" si="4"/>
        <v>0</v>
      </c>
      <c r="M23" s="82">
        <f>M13+M20</f>
        <v>24</v>
      </c>
      <c r="N23" s="82">
        <f t="shared" ref="N23" si="5">N13+N20</f>
        <v>459</v>
      </c>
    </row>
    <row r="24" spans="1:14">
      <c r="A24" s="8"/>
      <c r="F24" s="61"/>
      <c r="G24" s="61"/>
      <c r="H24" s="55"/>
      <c r="I24" s="61"/>
      <c r="J24" s="29"/>
    </row>
    <row r="25" spans="1:14">
      <c r="A25" s="8"/>
      <c r="F25" s="61"/>
      <c r="G25" s="61"/>
      <c r="H25" s="55"/>
      <c r="I25" s="61"/>
      <c r="J25" s="29"/>
    </row>
    <row r="26" spans="1:14">
      <c r="A26" s="8"/>
      <c r="F26" s="61"/>
      <c r="G26" s="61"/>
      <c r="H26" s="55"/>
      <c r="I26" s="61"/>
      <c r="J26" s="29"/>
    </row>
    <row r="27" spans="1:14">
      <c r="A27" s="8"/>
      <c r="F27" s="61"/>
      <c r="G27" s="61"/>
      <c r="H27" s="55"/>
      <c r="I27" s="61"/>
      <c r="J27" s="29"/>
    </row>
    <row r="28" spans="1:14">
      <c r="A28" s="8"/>
      <c r="F28" s="61"/>
      <c r="G28" s="61"/>
      <c r="H28" s="55"/>
      <c r="I28" s="61"/>
      <c r="J28" s="29"/>
    </row>
    <row r="29" spans="1:14">
      <c r="A29" s="8"/>
      <c r="F29" s="61"/>
      <c r="G29" s="61"/>
      <c r="H29" s="55"/>
      <c r="I29" s="61"/>
      <c r="J29" s="29"/>
    </row>
    <row r="30" spans="1:14">
      <c r="A30" s="8"/>
      <c r="F30" s="61"/>
      <c r="G30" s="61"/>
      <c r="H30" s="55"/>
      <c r="I30" s="61"/>
      <c r="J30" s="29"/>
    </row>
    <row r="31" spans="1:14">
      <c r="A31" s="8"/>
      <c r="F31" s="61"/>
      <c r="G31" s="61"/>
      <c r="H31" s="55"/>
      <c r="I31" s="61"/>
      <c r="J31" s="29"/>
    </row>
    <row r="32" spans="1:14">
      <c r="A32" s="8"/>
      <c r="F32" s="61"/>
      <c r="G32" s="61"/>
      <c r="H32" s="55"/>
      <c r="I32" s="61"/>
      <c r="J32" s="29"/>
    </row>
    <row r="33" spans="1:14">
      <c r="A33" s="8"/>
      <c r="F33" s="61"/>
      <c r="G33" s="61"/>
      <c r="H33" s="55"/>
      <c r="I33" s="61"/>
      <c r="J33" s="29"/>
    </row>
    <row r="34" spans="1:14">
      <c r="A34" s="8"/>
      <c r="F34" s="61"/>
      <c r="G34" s="61"/>
      <c r="H34" s="55"/>
      <c r="I34" s="61"/>
      <c r="J34" s="29"/>
    </row>
    <row r="35" spans="1:14">
      <c r="A35" s="8"/>
      <c r="F35" s="61"/>
      <c r="G35" s="61"/>
      <c r="H35" s="55"/>
      <c r="I35" s="61"/>
      <c r="J35" s="29"/>
    </row>
    <row r="36" spans="1:14">
      <c r="A36" s="105"/>
    </row>
    <row r="38" spans="1:14">
      <c r="A38" s="105"/>
    </row>
    <row r="39" spans="1:14">
      <c r="A39" s="105" t="s">
        <v>72</v>
      </c>
    </row>
    <row r="40" spans="1:14">
      <c r="A40" s="26"/>
    </row>
    <row r="41" spans="1:14">
      <c r="A41" s="25" t="s">
        <v>128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5" t="s">
        <v>128</v>
      </c>
    </row>
  </sheetData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zoomScaleNormal="100" workbookViewId="0">
      <selection activeCell="O1" sqref="O1:O42"/>
    </sheetView>
  </sheetViews>
  <sheetFormatPr defaultRowHeight="12.75"/>
  <sheetData>
    <row r="1" spans="15:15">
      <c r="O1" s="200"/>
    </row>
    <row r="2" spans="15:15">
      <c r="O2" s="200"/>
    </row>
    <row r="3" spans="15:15">
      <c r="O3" s="200"/>
    </row>
    <row r="4" spans="15:15">
      <c r="O4" s="200"/>
    </row>
    <row r="5" spans="15:15">
      <c r="O5" s="200"/>
    </row>
    <row r="6" spans="15:15">
      <c r="O6" s="200"/>
    </row>
    <row r="7" spans="15:15">
      <c r="O7" s="200"/>
    </row>
    <row r="8" spans="15:15">
      <c r="O8" s="200"/>
    </row>
    <row r="9" spans="15:15">
      <c r="O9" s="200"/>
    </row>
    <row r="10" spans="15:15">
      <c r="O10" s="200"/>
    </row>
    <row r="11" spans="15:15">
      <c r="O11" s="200"/>
    </row>
    <row r="12" spans="15:15">
      <c r="O12" s="200"/>
    </row>
    <row r="13" spans="15:15">
      <c r="O13" s="200"/>
    </row>
    <row r="14" spans="15:15">
      <c r="O14" s="200"/>
    </row>
    <row r="15" spans="15:15">
      <c r="O15" s="200"/>
    </row>
    <row r="16" spans="15:15">
      <c r="O16" s="200"/>
    </row>
    <row r="17" spans="15:15">
      <c r="O17" s="200"/>
    </row>
    <row r="18" spans="15:15">
      <c r="O18" s="200"/>
    </row>
    <row r="19" spans="15:15">
      <c r="O19" s="200"/>
    </row>
    <row r="20" spans="15:15">
      <c r="O20" s="200"/>
    </row>
    <row r="21" spans="15:15">
      <c r="O21" s="200"/>
    </row>
    <row r="22" spans="15:15">
      <c r="O22" s="200"/>
    </row>
    <row r="23" spans="15:15">
      <c r="O23" s="200"/>
    </row>
    <row r="24" spans="15:15">
      <c r="O24" s="200"/>
    </row>
    <row r="25" spans="15:15">
      <c r="O25" s="200"/>
    </row>
    <row r="26" spans="15:15">
      <c r="O26" s="200"/>
    </row>
    <row r="27" spans="15:15">
      <c r="O27" s="200"/>
    </row>
    <row r="28" spans="15:15">
      <c r="O28" s="200"/>
    </row>
    <row r="29" spans="15:15">
      <c r="O29" s="200"/>
    </row>
    <row r="30" spans="15:15">
      <c r="O30" s="200"/>
    </row>
    <row r="31" spans="15:15">
      <c r="O31" s="200"/>
    </row>
    <row r="32" spans="15:15">
      <c r="O32" s="200"/>
    </row>
    <row r="33" spans="1:15">
      <c r="O33" s="200"/>
    </row>
    <row r="34" spans="1:15">
      <c r="O34" s="200"/>
    </row>
    <row r="35" spans="1:15">
      <c r="O35" s="200"/>
    </row>
    <row r="36" spans="1:15">
      <c r="O36" s="200"/>
    </row>
    <row r="37" spans="1:15">
      <c r="O37" s="200"/>
    </row>
    <row r="38" spans="1:15">
      <c r="O38" s="200"/>
    </row>
    <row r="39" spans="1:15">
      <c r="O39" s="200"/>
    </row>
    <row r="40" spans="1:15">
      <c r="O40" s="200"/>
    </row>
    <row r="41" spans="1:15">
      <c r="O41" s="200"/>
    </row>
    <row r="42" spans="1:1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</sheetData>
  <phoneticPr fontId="24" type="noConversion"/>
  <printOptions horizontalCentered="1" verticalCentered="1"/>
  <pageMargins left="0.25" right="0.25" top="0.5" bottom="0.25" header="0.5" footer="0.2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723900</xdr:colOff>
                <xdr:row>41</xdr:row>
                <xdr:rowOff>28575</xdr:rowOff>
              </to>
            </anchor>
          </objectPr>
        </oleObject>
      </mc:Choice>
      <mc:Fallback>
        <oleObject progId="Word.Document.12" shapeId="205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195" t="s">
        <v>144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21"/>
      <c r="G7" s="196" t="s">
        <v>9</v>
      </c>
      <c r="H7" s="196"/>
      <c r="I7" s="196"/>
      <c r="J7" s="22"/>
      <c r="L7" s="195" t="s">
        <v>44</v>
      </c>
      <c r="M7" s="195"/>
      <c r="N7" s="21"/>
    </row>
    <row r="8" spans="1:15" ht="6" customHeight="1">
      <c r="A8" s="3"/>
      <c r="B8" s="2"/>
      <c r="I8" s="7"/>
      <c r="J8" s="7"/>
      <c r="L8" s="95"/>
      <c r="M8" s="95"/>
    </row>
    <row r="9" spans="1:15">
      <c r="A9" s="3"/>
      <c r="B9" s="2"/>
      <c r="F9" s="76" t="s">
        <v>141</v>
      </c>
      <c r="G9" s="111" t="s">
        <v>109</v>
      </c>
      <c r="I9" s="76" t="s">
        <v>155</v>
      </c>
      <c r="J9" s="111" t="s">
        <v>109</v>
      </c>
      <c r="L9" s="77" t="s">
        <v>45</v>
      </c>
      <c r="M9" s="77" t="s">
        <v>43</v>
      </c>
    </row>
    <row r="10" spans="1:15">
      <c r="A10" s="18" t="s">
        <v>97</v>
      </c>
      <c r="B10" s="15"/>
      <c r="C10" s="15"/>
      <c r="D10" s="15"/>
      <c r="E10" s="15"/>
      <c r="F10" s="50"/>
      <c r="G10" s="112"/>
      <c r="I10" s="50"/>
      <c r="J10" s="115"/>
      <c r="L10" s="28"/>
      <c r="M10" s="88"/>
    </row>
    <row r="11" spans="1:15">
      <c r="A11" s="11" t="s">
        <v>61</v>
      </c>
      <c r="F11" s="51">
        <v>11613</v>
      </c>
      <c r="G11" s="113">
        <v>63</v>
      </c>
      <c r="I11" s="51">
        <v>11483</v>
      </c>
      <c r="J11" s="113">
        <v>45</v>
      </c>
      <c r="L11" s="60">
        <f>I11-F11</f>
        <v>-130</v>
      </c>
      <c r="M11" s="94">
        <f>L11/F11</f>
        <v>-1.1194351158184793E-2</v>
      </c>
    </row>
    <row r="12" spans="1:15">
      <c r="A12" s="11" t="s">
        <v>62</v>
      </c>
      <c r="F12" s="51">
        <v>1549</v>
      </c>
      <c r="G12" s="113">
        <v>472</v>
      </c>
      <c r="I12" s="51">
        <v>1374</v>
      </c>
      <c r="J12" s="113">
        <v>375</v>
      </c>
      <c r="L12" s="60">
        <f>I12-F12</f>
        <v>-175</v>
      </c>
      <c r="M12" s="94">
        <f>L12/F12</f>
        <v>-0.11297611362169141</v>
      </c>
    </row>
    <row r="13" spans="1:15">
      <c r="A13" s="11" t="s">
        <v>64</v>
      </c>
      <c r="F13" s="51">
        <v>18</v>
      </c>
      <c r="G13" s="114"/>
      <c r="I13" s="51">
        <v>24</v>
      </c>
      <c r="J13" s="120"/>
      <c r="L13" s="60">
        <f>I13-F13</f>
        <v>6</v>
      </c>
      <c r="M13" s="94">
        <f>L13/F13</f>
        <v>0.33333333333333331</v>
      </c>
    </row>
    <row r="14" spans="1:15">
      <c r="A14" s="11" t="s">
        <v>65</v>
      </c>
      <c r="F14" s="51">
        <v>751</v>
      </c>
      <c r="G14" s="114"/>
      <c r="I14" s="51">
        <v>1146</v>
      </c>
      <c r="J14" s="120"/>
      <c r="L14" s="60">
        <f>I14-F14</f>
        <v>395</v>
      </c>
      <c r="M14" s="94">
        <f>L14/F14</f>
        <v>0.52596537949400801</v>
      </c>
      <c r="N14" s="109"/>
      <c r="O14" s="109"/>
    </row>
    <row r="15" spans="1:15">
      <c r="G15" s="115"/>
      <c r="J15" s="120"/>
    </row>
    <row r="16" spans="1:15">
      <c r="A16" s="19" t="s">
        <v>63</v>
      </c>
      <c r="F16" s="59">
        <f>SUM(F11:F14)</f>
        <v>13931</v>
      </c>
      <c r="G16" s="116">
        <f>SUM(G11:G14)</f>
        <v>535</v>
      </c>
      <c r="I16" s="59">
        <v>14027</v>
      </c>
      <c r="J16" s="116">
        <f>SUM(J11:J14)</f>
        <v>420</v>
      </c>
      <c r="L16" s="60">
        <f>I16-F16</f>
        <v>96</v>
      </c>
      <c r="M16" s="94">
        <f>L16/F16</f>
        <v>6.8911061661043717E-3</v>
      </c>
    </row>
    <row r="17" spans="1:15">
      <c r="A17" s="8"/>
      <c r="F17" s="54"/>
      <c r="G17" s="117"/>
      <c r="I17" s="54"/>
      <c r="J17" s="120"/>
      <c r="L17" s="28"/>
      <c r="M17" s="88"/>
    </row>
    <row r="18" spans="1:15">
      <c r="A18" s="8"/>
      <c r="F18" s="54"/>
      <c r="G18" s="117"/>
      <c r="I18" s="54"/>
      <c r="J18" s="120"/>
      <c r="L18" s="28"/>
      <c r="M18" s="88"/>
    </row>
    <row r="19" spans="1:15">
      <c r="A19" s="18" t="s">
        <v>7</v>
      </c>
      <c r="B19" s="15"/>
      <c r="C19" s="15"/>
      <c r="D19" s="15"/>
      <c r="E19" s="15"/>
      <c r="F19" s="15"/>
      <c r="G19" s="115"/>
      <c r="I19" s="15"/>
      <c r="J19" s="120"/>
      <c r="L19" s="15"/>
      <c r="M19" s="15"/>
    </row>
    <row r="20" spans="1:15">
      <c r="A20" s="16" t="s">
        <v>54</v>
      </c>
      <c r="B20" s="15"/>
      <c r="C20" s="15"/>
      <c r="D20" s="15"/>
      <c r="E20" s="15"/>
      <c r="F20" s="51">
        <v>597</v>
      </c>
      <c r="G20" s="113">
        <v>35</v>
      </c>
      <c r="I20" s="51">
        <v>564</v>
      </c>
      <c r="J20" s="113">
        <v>39</v>
      </c>
      <c r="L20" s="60">
        <f t="shared" ref="L20:L30" si="0">I20-F20</f>
        <v>-33</v>
      </c>
      <c r="M20" s="94">
        <f t="shared" ref="M20:M30" si="1">L20/F20</f>
        <v>-5.5276381909547742E-2</v>
      </c>
    </row>
    <row r="21" spans="1:15">
      <c r="A21" s="16" t="s">
        <v>55</v>
      </c>
      <c r="B21" s="15"/>
      <c r="C21" s="15"/>
      <c r="D21" s="15"/>
      <c r="E21" s="15"/>
      <c r="F21" s="51">
        <v>638</v>
      </c>
      <c r="G21" s="129">
        <v>0</v>
      </c>
      <c r="I21" s="51">
        <v>625</v>
      </c>
      <c r="J21" s="129"/>
      <c r="L21" s="60">
        <f t="shared" si="0"/>
        <v>-13</v>
      </c>
      <c r="M21" s="94">
        <f t="shared" si="1"/>
        <v>-2.037617554858934E-2</v>
      </c>
    </row>
    <row r="22" spans="1:15">
      <c r="A22" s="16" t="s">
        <v>56</v>
      </c>
      <c r="B22" s="15"/>
      <c r="C22" s="15"/>
      <c r="D22" s="15"/>
      <c r="E22" s="15"/>
      <c r="F22" s="51">
        <v>450</v>
      </c>
      <c r="G22" s="114"/>
      <c r="I22" s="51">
        <v>450</v>
      </c>
      <c r="J22" s="120"/>
      <c r="L22" s="60">
        <f t="shared" si="0"/>
        <v>0</v>
      </c>
      <c r="M22" s="94">
        <f t="shared" si="1"/>
        <v>0</v>
      </c>
    </row>
    <row r="23" spans="1:15">
      <c r="A23" s="16" t="s">
        <v>57</v>
      </c>
      <c r="B23" s="15"/>
      <c r="C23" s="15"/>
      <c r="D23" s="15"/>
      <c r="E23" s="15"/>
      <c r="F23" s="51">
        <v>185</v>
      </c>
      <c r="G23" s="114"/>
      <c r="I23" s="51">
        <v>188</v>
      </c>
      <c r="J23" s="120"/>
      <c r="L23" s="60">
        <f t="shared" si="0"/>
        <v>3</v>
      </c>
      <c r="M23" s="94">
        <f t="shared" si="1"/>
        <v>1.6216216216216217E-2</v>
      </c>
      <c r="N23" s="109"/>
      <c r="O23" s="109"/>
    </row>
    <row r="24" spans="1:15">
      <c r="A24" s="16" t="s">
        <v>92</v>
      </c>
      <c r="B24" s="15"/>
      <c r="C24" s="15"/>
      <c r="D24" s="15"/>
      <c r="E24" s="15"/>
      <c r="F24" s="51">
        <v>704</v>
      </c>
      <c r="G24" s="114"/>
      <c r="I24" s="51">
        <v>724</v>
      </c>
      <c r="J24" s="120"/>
      <c r="L24" s="60">
        <f t="shared" si="0"/>
        <v>20</v>
      </c>
      <c r="M24" s="94">
        <f t="shared" si="1"/>
        <v>2.8409090909090908E-2</v>
      </c>
      <c r="N24" s="109"/>
      <c r="O24" s="109"/>
    </row>
    <row r="25" spans="1:15">
      <c r="A25" s="16" t="s">
        <v>58</v>
      </c>
      <c r="B25" s="15"/>
      <c r="C25" s="15"/>
      <c r="D25" s="15"/>
      <c r="E25" s="15"/>
      <c r="F25" s="51">
        <v>0</v>
      </c>
      <c r="G25" s="114"/>
      <c r="I25" s="51">
        <v>5</v>
      </c>
      <c r="J25" s="120"/>
      <c r="L25" s="60">
        <f t="shared" si="0"/>
        <v>5</v>
      </c>
      <c r="M25" s="94"/>
      <c r="N25" s="109"/>
      <c r="O25" s="109"/>
    </row>
    <row r="26" spans="1:15">
      <c r="A26" s="16" t="s">
        <v>53</v>
      </c>
      <c r="B26" s="15"/>
      <c r="C26" s="15"/>
      <c r="D26" s="15"/>
      <c r="E26" s="15"/>
      <c r="F26" s="51">
        <v>18</v>
      </c>
      <c r="G26" s="114"/>
      <c r="I26" s="51">
        <v>9</v>
      </c>
      <c r="J26" s="120"/>
      <c r="L26" s="60">
        <f t="shared" si="0"/>
        <v>-9</v>
      </c>
      <c r="M26" s="94">
        <f t="shared" si="1"/>
        <v>-0.5</v>
      </c>
      <c r="N26" s="109"/>
      <c r="O26" s="109"/>
    </row>
    <row r="27" spans="1:15">
      <c r="A27" s="16" t="s">
        <v>49</v>
      </c>
      <c r="B27" s="15"/>
      <c r="C27" s="15"/>
      <c r="D27" s="15"/>
      <c r="E27" s="15"/>
      <c r="F27" s="51">
        <v>5</v>
      </c>
      <c r="G27" s="114"/>
      <c r="I27" s="51">
        <v>4</v>
      </c>
      <c r="J27" s="120"/>
      <c r="L27" s="60">
        <f t="shared" si="0"/>
        <v>-1</v>
      </c>
      <c r="M27" s="94">
        <f t="shared" si="1"/>
        <v>-0.2</v>
      </c>
      <c r="N27" s="109"/>
      <c r="O27" s="109"/>
    </row>
    <row r="28" spans="1:15">
      <c r="A28" s="16" t="s">
        <v>50</v>
      </c>
      <c r="B28" s="15"/>
      <c r="C28" s="15"/>
      <c r="D28" s="15"/>
      <c r="E28" s="15"/>
      <c r="F28" s="51">
        <v>35</v>
      </c>
      <c r="G28" s="114"/>
      <c r="I28" s="51">
        <v>23</v>
      </c>
      <c r="J28" s="120"/>
      <c r="L28" s="60">
        <f t="shared" si="0"/>
        <v>-12</v>
      </c>
      <c r="M28" s="94">
        <f t="shared" si="1"/>
        <v>-0.34285714285714286</v>
      </c>
      <c r="N28" s="109"/>
      <c r="O28" s="109"/>
    </row>
    <row r="29" spans="1:15">
      <c r="A29" s="16" t="s">
        <v>51</v>
      </c>
      <c r="B29" s="15"/>
      <c r="C29" s="15"/>
      <c r="D29" s="15"/>
      <c r="E29" s="15"/>
      <c r="F29" s="51">
        <v>8</v>
      </c>
      <c r="G29" s="114"/>
      <c r="I29" s="51">
        <v>12</v>
      </c>
      <c r="J29" s="120"/>
      <c r="L29" s="60">
        <f t="shared" si="0"/>
        <v>4</v>
      </c>
      <c r="M29" s="94">
        <f t="shared" si="1"/>
        <v>0.5</v>
      </c>
      <c r="N29" s="109"/>
      <c r="O29" s="109"/>
    </row>
    <row r="30" spans="1:15">
      <c r="A30" s="16" t="s">
        <v>52</v>
      </c>
      <c r="B30" s="15"/>
      <c r="C30" s="15"/>
      <c r="D30" s="15"/>
      <c r="E30" s="15"/>
      <c r="F30" s="51">
        <v>201</v>
      </c>
      <c r="G30" s="114"/>
      <c r="I30" s="51">
        <v>176</v>
      </c>
      <c r="J30" s="120"/>
      <c r="L30" s="60">
        <f t="shared" si="0"/>
        <v>-25</v>
      </c>
      <c r="M30" s="94">
        <f t="shared" si="1"/>
        <v>-0.12437810945273632</v>
      </c>
      <c r="N30" s="109"/>
      <c r="O30" s="109"/>
    </row>
    <row r="31" spans="1:15">
      <c r="A31" s="12"/>
      <c r="F31" s="49"/>
      <c r="G31" s="114"/>
      <c r="I31" s="49"/>
      <c r="J31" s="115"/>
      <c r="L31" s="28"/>
      <c r="M31" s="88"/>
    </row>
    <row r="32" spans="1:15">
      <c r="A32" s="19" t="s">
        <v>59</v>
      </c>
      <c r="F32" s="59">
        <f>SUM(F20:F30)</f>
        <v>2841</v>
      </c>
      <c r="G32" s="116">
        <f>SUM(G20:G30)</f>
        <v>35</v>
      </c>
      <c r="I32" s="59">
        <v>2780</v>
      </c>
      <c r="J32" s="116">
        <f>SUM(J20:J30)</f>
        <v>39</v>
      </c>
      <c r="L32" s="60">
        <f>I32-F32</f>
        <v>-61</v>
      </c>
      <c r="M32" s="94">
        <f>L32/F32</f>
        <v>-2.1471312917986624E-2</v>
      </c>
    </row>
    <row r="33" spans="1:13">
      <c r="A33" s="10"/>
      <c r="F33" s="49"/>
      <c r="G33" s="114"/>
      <c r="I33" s="49"/>
      <c r="J33" s="114"/>
      <c r="L33" s="28"/>
      <c r="M33" s="88"/>
    </row>
    <row r="34" spans="1:13">
      <c r="A34" s="19" t="s">
        <v>73</v>
      </c>
      <c r="F34" s="82">
        <f>F16+F32</f>
        <v>16772</v>
      </c>
      <c r="G34" s="118">
        <f>G16+G32</f>
        <v>570</v>
      </c>
      <c r="I34" s="82">
        <v>16807</v>
      </c>
      <c r="J34" s="118">
        <f>J16+J32</f>
        <v>459</v>
      </c>
      <c r="L34" s="60">
        <f>I34-F34</f>
        <v>35</v>
      </c>
      <c r="M34" s="94">
        <f>L34/F34</f>
        <v>2.0868113522537562E-3</v>
      </c>
    </row>
    <row r="35" spans="1:13">
      <c r="A35" s="19"/>
      <c r="F35" s="49"/>
      <c r="G35" s="114"/>
      <c r="I35" s="49"/>
      <c r="J35" s="115"/>
      <c r="L35" s="28"/>
      <c r="M35" s="88"/>
    </row>
    <row r="36" spans="1:13">
      <c r="A36" s="10"/>
      <c r="F36" s="49"/>
      <c r="G36" s="114"/>
      <c r="I36" s="49"/>
      <c r="J36" s="115"/>
      <c r="L36" s="28"/>
      <c r="M36" s="88"/>
    </row>
    <row r="37" spans="1:13">
      <c r="A37" s="18" t="s">
        <v>60</v>
      </c>
      <c r="F37" s="49"/>
      <c r="G37" s="114"/>
      <c r="I37" s="49"/>
      <c r="J37" s="115"/>
      <c r="L37" s="28"/>
      <c r="M37" s="88"/>
    </row>
    <row r="38" spans="1:13">
      <c r="A38" s="11" t="s">
        <v>75</v>
      </c>
      <c r="F38" s="51">
        <v>258</v>
      </c>
      <c r="G38" s="119"/>
      <c r="I38" s="51">
        <v>254</v>
      </c>
      <c r="J38" s="120"/>
      <c r="L38" s="60">
        <f>I38-F38</f>
        <v>-4</v>
      </c>
      <c r="M38" s="94">
        <f>L38/F38</f>
        <v>-1.5503875968992248E-2</v>
      </c>
    </row>
    <row r="39" spans="1:13">
      <c r="A39" s="11" t="s">
        <v>76</v>
      </c>
      <c r="F39" s="51">
        <v>1</v>
      </c>
      <c r="G39" s="119"/>
      <c r="I39" s="51">
        <v>3</v>
      </c>
      <c r="J39" s="120"/>
      <c r="L39" s="60">
        <f>I39-F39</f>
        <v>2</v>
      </c>
      <c r="M39" s="94">
        <f>L39/F39</f>
        <v>2</v>
      </c>
    </row>
    <row r="40" spans="1:13">
      <c r="A40" s="10"/>
      <c r="F40" s="49"/>
      <c r="G40" s="114"/>
      <c r="I40" s="49"/>
      <c r="J40" s="115"/>
      <c r="L40" s="28"/>
      <c r="M40" s="88"/>
    </row>
    <row r="41" spans="1:13">
      <c r="A41" s="10"/>
      <c r="F41" s="54"/>
      <c r="G41" s="117"/>
      <c r="I41" s="54"/>
      <c r="J41" s="115"/>
      <c r="L41" s="28"/>
      <c r="M41" s="88"/>
    </row>
    <row r="42" spans="1:13">
      <c r="A42" s="19" t="s">
        <v>74</v>
      </c>
      <c r="F42" s="82">
        <f>+F34+F38+F39</f>
        <v>17031</v>
      </c>
      <c r="G42" s="118">
        <f>+G34+G38+G39</f>
        <v>570</v>
      </c>
      <c r="I42" s="82">
        <v>17064</v>
      </c>
      <c r="J42" s="118">
        <f>+J34+J38+J39</f>
        <v>459</v>
      </c>
      <c r="L42" s="60">
        <f>I42-F42</f>
        <v>33</v>
      </c>
      <c r="M42" s="94">
        <f>L42/F42</f>
        <v>1.9376431213669191E-3</v>
      </c>
    </row>
    <row r="44" spans="1:13">
      <c r="A44" s="105" t="s">
        <v>98</v>
      </c>
    </row>
    <row r="45" spans="1:13">
      <c r="A45" s="105" t="s">
        <v>72</v>
      </c>
    </row>
    <row r="46" spans="1:13">
      <c r="A46" s="121" t="s">
        <v>111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13">
      <c r="A47" s="105"/>
    </row>
    <row r="49" spans="1:13">
      <c r="A49" s="25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2" t="s">
        <v>24</v>
      </c>
    </row>
    <row r="51" spans="1:13">
      <c r="A51" s="105"/>
    </row>
    <row r="52" spans="1:13">
      <c r="A52" s="105"/>
    </row>
    <row r="53" spans="1:13">
      <c r="A53" s="105"/>
    </row>
    <row r="54" spans="1:13">
      <c r="A54" s="110"/>
    </row>
    <row r="55" spans="1:13">
      <c r="A55" s="29"/>
    </row>
  </sheetData>
  <mergeCells count="3">
    <mergeCell ref="A4:M4"/>
    <mergeCell ref="L7:M7"/>
    <mergeCell ref="G7:I7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7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7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7">
      <c r="A4" s="30" t="s">
        <v>145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7" ht="12.75" customHeight="1">
      <c r="A6" s="3"/>
      <c r="B6" s="2"/>
    </row>
    <row r="7" spans="1:17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7" ht="6" customHeight="1">
      <c r="A8" s="3"/>
      <c r="B8" s="2"/>
      <c r="I8" s="7"/>
      <c r="J8" s="7"/>
    </row>
    <row r="9" spans="1:17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7">
      <c r="A10" s="18" t="s">
        <v>97</v>
      </c>
      <c r="I10" s="64"/>
      <c r="L10" s="182"/>
      <c r="M10" s="182"/>
      <c r="N10" s="182"/>
      <c r="O10" s="182"/>
      <c r="P10" s="182"/>
      <c r="Q10" s="182"/>
    </row>
    <row r="11" spans="1:17">
      <c r="A11" s="11" t="s">
        <v>61</v>
      </c>
      <c r="B11" s="15"/>
      <c r="C11" s="15"/>
      <c r="D11" s="15"/>
      <c r="E11" s="15"/>
      <c r="F11" s="187">
        <v>5111</v>
      </c>
      <c r="G11" s="187">
        <v>6372</v>
      </c>
      <c r="I11" s="64">
        <f>SUM(F11:G11)</f>
        <v>11483</v>
      </c>
      <c r="J11" s="15"/>
      <c r="K11" s="15"/>
      <c r="L11" s="183"/>
      <c r="M11" s="183"/>
      <c r="N11" s="182"/>
      <c r="O11" s="182"/>
      <c r="P11" s="182"/>
      <c r="Q11" s="182"/>
    </row>
    <row r="12" spans="1:17" s="29" customFormat="1">
      <c r="A12" s="11" t="s">
        <v>62</v>
      </c>
      <c r="F12" s="187">
        <v>551</v>
      </c>
      <c r="G12" s="187">
        <v>823</v>
      </c>
      <c r="I12" s="64">
        <f>SUM(F12:G12)</f>
        <v>1374</v>
      </c>
      <c r="K12" s="15"/>
      <c r="L12" s="183"/>
      <c r="M12" s="184"/>
      <c r="N12" s="184"/>
      <c r="O12" s="182"/>
      <c r="P12" s="184"/>
      <c r="Q12" s="184"/>
    </row>
    <row r="13" spans="1:17" s="29" customFormat="1" ht="12">
      <c r="A13" s="11" t="s">
        <v>64</v>
      </c>
      <c r="F13" s="189">
        <v>14</v>
      </c>
      <c r="G13" s="189">
        <v>10</v>
      </c>
      <c r="I13" s="64">
        <f>SUM(F13:G13)</f>
        <v>24</v>
      </c>
      <c r="L13" s="184"/>
      <c r="M13" s="184"/>
      <c r="N13" s="184"/>
      <c r="O13" s="184"/>
      <c r="P13" s="184"/>
      <c r="Q13" s="184"/>
    </row>
    <row r="14" spans="1:17">
      <c r="A14" s="11" t="s">
        <v>65</v>
      </c>
      <c r="B14" s="15"/>
      <c r="C14" s="15"/>
      <c r="D14" s="15"/>
      <c r="E14" s="15"/>
      <c r="F14" s="188">
        <v>601</v>
      </c>
      <c r="G14" s="188">
        <v>545</v>
      </c>
      <c r="H14" s="49"/>
      <c r="I14" s="64">
        <f>SUM(F14:G14)</f>
        <v>1146</v>
      </c>
      <c r="J14" s="20"/>
      <c r="K14" s="15"/>
      <c r="L14" s="185"/>
      <c r="M14" s="185"/>
      <c r="N14" s="182"/>
      <c r="O14" s="182"/>
      <c r="P14" s="182"/>
      <c r="Q14" s="182"/>
    </row>
    <row r="15" spans="1:17">
      <c r="B15" s="15"/>
      <c r="C15" s="15"/>
      <c r="D15" s="15"/>
      <c r="E15" s="15"/>
      <c r="F15" s="96"/>
      <c r="G15" s="96"/>
      <c r="H15" s="49"/>
      <c r="I15" s="96"/>
      <c r="J15" s="20"/>
      <c r="K15" s="15"/>
      <c r="L15" s="183"/>
      <c r="M15" s="183"/>
      <c r="N15" s="182"/>
      <c r="O15" s="182"/>
      <c r="P15" s="182"/>
      <c r="Q15" s="182"/>
    </row>
    <row r="16" spans="1:17">
      <c r="A16" s="19" t="s">
        <v>63</v>
      </c>
      <c r="B16" s="15"/>
      <c r="C16" s="15"/>
      <c r="D16" s="15"/>
      <c r="E16" s="15"/>
      <c r="F16" s="96">
        <f>SUM(F11:F14)</f>
        <v>6277</v>
      </c>
      <c r="G16" s="96">
        <f>SUM(G11:G14)</f>
        <v>7750</v>
      </c>
      <c r="H16" s="49"/>
      <c r="I16" s="96">
        <f>SUM(I11:I14)</f>
        <v>14027</v>
      </c>
      <c r="J16" s="20"/>
      <c r="K16" s="15"/>
      <c r="L16" s="183"/>
      <c r="M16" s="183"/>
      <c r="N16" s="182"/>
      <c r="O16" s="182"/>
      <c r="P16" s="182"/>
      <c r="Q16" s="182"/>
    </row>
    <row r="17" spans="1:17">
      <c r="A17" s="8"/>
      <c r="B17" s="122"/>
      <c r="C17" s="15"/>
      <c r="D17" s="15"/>
      <c r="E17" s="15"/>
      <c r="F17" s="108">
        <f>F16/I16</f>
        <v>0.44749411848577741</v>
      </c>
      <c r="G17" s="108">
        <f>G16/I16</f>
        <v>0.55250588151422253</v>
      </c>
      <c r="H17" s="49"/>
      <c r="J17" s="20"/>
      <c r="K17" s="15"/>
      <c r="L17" s="183"/>
      <c r="M17" s="183"/>
      <c r="N17" s="182"/>
      <c r="O17" s="182"/>
      <c r="P17" s="182"/>
      <c r="Q17" s="182"/>
    </row>
    <row r="18" spans="1:17">
      <c r="A18" s="8"/>
      <c r="B18" s="15"/>
      <c r="C18" s="15"/>
      <c r="D18" s="15"/>
      <c r="E18" s="15"/>
      <c r="F18" s="48"/>
      <c r="G18" s="53"/>
      <c r="H18" s="49"/>
      <c r="J18" s="20"/>
      <c r="K18" s="15"/>
      <c r="L18" s="183"/>
      <c r="M18" s="183"/>
      <c r="N18" s="182"/>
      <c r="O18" s="182"/>
      <c r="P18" s="182"/>
      <c r="Q18" s="182"/>
    </row>
    <row r="19" spans="1:17">
      <c r="A19" s="18" t="s">
        <v>7</v>
      </c>
      <c r="B19" s="15"/>
      <c r="C19" s="15"/>
      <c r="D19" s="15"/>
      <c r="E19" s="15"/>
      <c r="F19" s="48"/>
      <c r="G19" s="53"/>
      <c r="H19" s="49"/>
      <c r="I19" s="64"/>
      <c r="J19" s="20"/>
      <c r="K19" s="15"/>
      <c r="L19" s="183"/>
      <c r="M19" s="183"/>
      <c r="N19" s="182"/>
      <c r="O19" s="182"/>
      <c r="P19" s="182"/>
      <c r="Q19" s="182"/>
    </row>
    <row r="20" spans="1:17">
      <c r="A20" s="16" t="s">
        <v>54</v>
      </c>
      <c r="B20" s="15"/>
      <c r="C20" s="15"/>
      <c r="D20" s="15"/>
      <c r="F20" s="187">
        <v>226</v>
      </c>
      <c r="G20" s="187">
        <v>338</v>
      </c>
      <c r="I20" s="64">
        <f>SUM(F20:G20)</f>
        <v>564</v>
      </c>
      <c r="J20" s="20"/>
      <c r="K20" s="15"/>
      <c r="L20" s="183"/>
      <c r="M20" s="183"/>
      <c r="N20" s="182"/>
      <c r="O20" s="182"/>
      <c r="P20" s="182"/>
      <c r="Q20" s="182"/>
    </row>
    <row r="21" spans="1:17">
      <c r="A21" s="16" t="s">
        <v>55</v>
      </c>
      <c r="F21" s="186">
        <v>290</v>
      </c>
      <c r="G21" s="186">
        <v>335</v>
      </c>
      <c r="I21" s="64">
        <f t="shared" ref="I21:I30" si="0">SUM(F21:G21)</f>
        <v>625</v>
      </c>
      <c r="L21" s="182"/>
      <c r="M21" s="182"/>
      <c r="N21" s="182"/>
      <c r="O21" s="182"/>
      <c r="P21" s="182"/>
      <c r="Q21" s="182"/>
    </row>
    <row r="22" spans="1:17">
      <c r="A22" s="16" t="s">
        <v>56</v>
      </c>
      <c r="F22" s="186">
        <v>207</v>
      </c>
      <c r="G22" s="186">
        <v>243</v>
      </c>
      <c r="I22" s="64">
        <f t="shared" si="0"/>
        <v>450</v>
      </c>
      <c r="J22" s="15"/>
      <c r="L22" s="182"/>
      <c r="M22" s="182"/>
      <c r="N22" s="182"/>
      <c r="O22" s="182"/>
      <c r="P22" s="182"/>
      <c r="Q22" s="182"/>
    </row>
    <row r="23" spans="1:17">
      <c r="A23" s="16" t="s">
        <v>57</v>
      </c>
      <c r="F23" s="186">
        <v>72</v>
      </c>
      <c r="G23" s="186">
        <v>116</v>
      </c>
      <c r="I23" s="64">
        <f t="shared" si="0"/>
        <v>188</v>
      </c>
      <c r="L23" s="182"/>
      <c r="M23" s="182"/>
      <c r="N23" s="182"/>
      <c r="O23" s="182"/>
      <c r="P23" s="182"/>
      <c r="Q23" s="182"/>
    </row>
    <row r="24" spans="1:17">
      <c r="A24" s="16" t="s">
        <v>92</v>
      </c>
      <c r="F24" s="186">
        <v>234</v>
      </c>
      <c r="G24" s="186">
        <v>490</v>
      </c>
      <c r="I24" s="64">
        <f t="shared" si="0"/>
        <v>724</v>
      </c>
      <c r="L24" s="182"/>
      <c r="M24" s="182"/>
      <c r="N24" s="182"/>
      <c r="O24" s="182"/>
      <c r="P24" s="182"/>
      <c r="Q24" s="182"/>
    </row>
    <row r="25" spans="1:17">
      <c r="A25" s="16" t="s">
        <v>58</v>
      </c>
      <c r="B25" s="15"/>
      <c r="C25" s="15"/>
      <c r="D25" s="15"/>
      <c r="F25" s="187">
        <v>3</v>
      </c>
      <c r="G25" s="187">
        <v>2</v>
      </c>
      <c r="I25" s="64">
        <f t="shared" si="0"/>
        <v>5</v>
      </c>
      <c r="J25" s="15"/>
      <c r="L25" s="183"/>
      <c r="M25" s="183"/>
      <c r="N25" s="182"/>
      <c r="O25" s="182"/>
      <c r="P25" s="182"/>
      <c r="Q25" s="182"/>
    </row>
    <row r="26" spans="1:17">
      <c r="A26" s="16" t="s">
        <v>53</v>
      </c>
      <c r="F26" s="188">
        <v>4</v>
      </c>
      <c r="G26" s="188">
        <v>5</v>
      </c>
      <c r="I26" s="64">
        <f t="shared" si="0"/>
        <v>9</v>
      </c>
      <c r="L26" s="185"/>
      <c r="M26" s="185"/>
      <c r="N26" s="182"/>
      <c r="O26" s="182"/>
      <c r="P26" s="182"/>
      <c r="Q26" s="182"/>
    </row>
    <row r="27" spans="1:17">
      <c r="A27" s="16" t="s">
        <v>49</v>
      </c>
      <c r="F27" s="188">
        <v>0</v>
      </c>
      <c r="G27" s="188">
        <v>4</v>
      </c>
      <c r="I27" s="64">
        <f t="shared" si="0"/>
        <v>4</v>
      </c>
      <c r="J27" s="15"/>
      <c r="L27" s="185"/>
      <c r="M27" s="185"/>
      <c r="N27" s="182"/>
      <c r="O27" s="182"/>
      <c r="P27" s="182"/>
      <c r="Q27" s="182"/>
    </row>
    <row r="28" spans="1:17">
      <c r="A28" s="16" t="s">
        <v>50</v>
      </c>
      <c r="F28" s="188">
        <v>13</v>
      </c>
      <c r="G28" s="188">
        <v>10</v>
      </c>
      <c r="I28" s="64">
        <f t="shared" si="0"/>
        <v>23</v>
      </c>
      <c r="J28" s="15"/>
      <c r="L28" s="185"/>
      <c r="M28" s="185"/>
      <c r="N28" s="182"/>
      <c r="O28" s="182"/>
      <c r="P28" s="182"/>
      <c r="Q28" s="182"/>
    </row>
    <row r="29" spans="1:17">
      <c r="A29" s="16" t="s">
        <v>51</v>
      </c>
      <c r="F29" s="188">
        <v>7</v>
      </c>
      <c r="G29" s="188">
        <v>5</v>
      </c>
      <c r="I29" s="64">
        <f t="shared" si="0"/>
        <v>12</v>
      </c>
      <c r="J29" s="15"/>
      <c r="L29" s="185"/>
      <c r="M29" s="185"/>
      <c r="N29" s="182"/>
      <c r="O29" s="182"/>
      <c r="P29" s="182"/>
      <c r="Q29" s="182"/>
    </row>
    <row r="30" spans="1:17">
      <c r="A30" s="16" t="s">
        <v>52</v>
      </c>
      <c r="F30" s="188">
        <v>92</v>
      </c>
      <c r="G30" s="188">
        <v>84</v>
      </c>
      <c r="I30" s="64">
        <f t="shared" si="0"/>
        <v>176</v>
      </c>
      <c r="J30" s="15"/>
      <c r="L30" s="185"/>
      <c r="M30" s="185"/>
      <c r="N30" s="182"/>
      <c r="O30" s="182"/>
      <c r="P30" s="182"/>
      <c r="Q30" s="182"/>
    </row>
    <row r="31" spans="1:17">
      <c r="A31" s="12"/>
      <c r="F31" s="64"/>
      <c r="G31" s="64"/>
      <c r="H31" s="49"/>
      <c r="I31" s="64"/>
      <c r="J31" s="15"/>
      <c r="L31" s="182"/>
      <c r="M31" s="182"/>
      <c r="N31" s="182"/>
      <c r="O31" s="182"/>
      <c r="P31" s="182"/>
      <c r="Q31" s="182"/>
    </row>
    <row r="32" spans="1:17">
      <c r="A32" s="19" t="s">
        <v>59</v>
      </c>
      <c r="F32" s="64">
        <f>SUM(F20:F30)</f>
        <v>1148</v>
      </c>
      <c r="G32" s="64">
        <f>SUM(G20:G30)</f>
        <v>1632</v>
      </c>
      <c r="H32" s="49"/>
      <c r="I32" s="64">
        <f>SUM(I20:I30)</f>
        <v>2780</v>
      </c>
      <c r="L32" s="182"/>
      <c r="M32" s="182"/>
      <c r="N32" s="182"/>
      <c r="O32" s="182"/>
      <c r="P32" s="182"/>
      <c r="Q32" s="182"/>
    </row>
    <row r="33" spans="1:17">
      <c r="A33" s="19"/>
      <c r="F33" s="108">
        <f>F32/I32</f>
        <v>0.41294964028776976</v>
      </c>
      <c r="G33" s="108">
        <f>G32/I32</f>
        <v>0.58705035971223019</v>
      </c>
      <c r="H33" s="49"/>
      <c r="I33" s="64"/>
      <c r="L33" s="182"/>
      <c r="M33" s="182"/>
      <c r="N33" s="182"/>
      <c r="O33" s="182"/>
      <c r="P33" s="182"/>
      <c r="Q33" s="182"/>
    </row>
    <row r="34" spans="1:17">
      <c r="A34" s="10"/>
      <c r="F34" s="59"/>
      <c r="G34" s="59"/>
      <c r="H34" s="49"/>
      <c r="I34" s="64"/>
      <c r="L34" s="182"/>
      <c r="M34" s="182"/>
      <c r="N34" s="182"/>
      <c r="O34" s="182"/>
      <c r="P34" s="182"/>
      <c r="Q34" s="182"/>
    </row>
    <row r="35" spans="1:17">
      <c r="A35" s="19" t="s">
        <v>73</v>
      </c>
      <c r="F35" s="82">
        <f>F16+F32</f>
        <v>7425</v>
      </c>
      <c r="G35" s="82">
        <f>G16+G32</f>
        <v>9382</v>
      </c>
      <c r="H35" s="49"/>
      <c r="I35" s="82">
        <f>I16+I32</f>
        <v>16807</v>
      </c>
      <c r="L35" s="182"/>
      <c r="M35" s="182"/>
      <c r="N35" s="182"/>
      <c r="O35" s="182"/>
      <c r="P35" s="182"/>
      <c r="Q35" s="182"/>
    </row>
    <row r="36" spans="1:17">
      <c r="A36" s="19"/>
      <c r="F36" s="108">
        <f>F35/I35</f>
        <v>0.44178021062652467</v>
      </c>
      <c r="G36" s="108">
        <f>G35/I35</f>
        <v>0.55821978937347538</v>
      </c>
      <c r="H36" s="49"/>
      <c r="I36" s="64"/>
      <c r="L36" s="182"/>
      <c r="M36" s="182"/>
      <c r="N36" s="182"/>
      <c r="O36" s="182"/>
      <c r="P36" s="182"/>
      <c r="Q36" s="182"/>
    </row>
    <row r="37" spans="1:17">
      <c r="A37" s="10"/>
      <c r="F37" s="49"/>
      <c r="G37" s="49"/>
      <c r="H37" s="49"/>
      <c r="I37" s="64"/>
      <c r="L37" s="182"/>
      <c r="M37" s="182"/>
      <c r="N37" s="182"/>
      <c r="O37" s="182"/>
      <c r="P37" s="182"/>
      <c r="Q37" s="182"/>
    </row>
    <row r="38" spans="1:17">
      <c r="A38" s="18" t="s">
        <v>60</v>
      </c>
      <c r="F38" s="49"/>
      <c r="G38" s="49"/>
      <c r="H38" s="49"/>
      <c r="I38" s="64"/>
      <c r="L38" s="182"/>
      <c r="M38" s="182"/>
      <c r="N38" s="182"/>
      <c r="O38" s="182"/>
      <c r="P38" s="182"/>
      <c r="Q38" s="182"/>
    </row>
    <row r="39" spans="1:17">
      <c r="A39" s="11" t="s">
        <v>75</v>
      </c>
      <c r="F39" s="186">
        <v>69</v>
      </c>
      <c r="G39" s="186">
        <v>185</v>
      </c>
      <c r="H39" s="49"/>
      <c r="I39" s="64">
        <f>SUM(F39:G39)</f>
        <v>254</v>
      </c>
      <c r="L39" s="182"/>
      <c r="M39" s="182"/>
      <c r="N39" s="182"/>
      <c r="O39" s="182"/>
      <c r="P39" s="182"/>
      <c r="Q39" s="182"/>
    </row>
    <row r="40" spans="1:17">
      <c r="A40" s="11" t="s">
        <v>76</v>
      </c>
      <c r="F40" s="186">
        <v>2</v>
      </c>
      <c r="G40" s="186">
        <v>1</v>
      </c>
      <c r="H40" s="49"/>
      <c r="I40" s="64">
        <f>SUM(F40:G40)</f>
        <v>3</v>
      </c>
      <c r="L40" s="182"/>
      <c r="M40" s="182"/>
      <c r="N40" s="182"/>
      <c r="O40" s="182"/>
      <c r="P40" s="182"/>
      <c r="Q40" s="182"/>
    </row>
    <row r="41" spans="1:17">
      <c r="A41" s="10"/>
      <c r="F41" s="51"/>
      <c r="G41" s="51"/>
      <c r="H41" s="49"/>
    </row>
    <row r="42" spans="1:17">
      <c r="A42" s="10"/>
      <c r="F42" s="49"/>
      <c r="G42" s="49"/>
      <c r="H42" s="49"/>
      <c r="I42" s="64"/>
    </row>
    <row r="43" spans="1:17">
      <c r="A43" s="19" t="s">
        <v>74</v>
      </c>
      <c r="F43" s="82">
        <f>+F35+F39+F40</f>
        <v>7496</v>
      </c>
      <c r="G43" s="82">
        <f>+G35+G39+G40</f>
        <v>9568</v>
      </c>
      <c r="H43" s="49"/>
      <c r="I43" s="82">
        <f>+I35+I39+I40</f>
        <v>17064</v>
      </c>
    </row>
    <row r="44" spans="1:17">
      <c r="F44" s="108">
        <f>F43/I43</f>
        <v>0.43928738865447725</v>
      </c>
      <c r="G44" s="108">
        <f>G43/I43</f>
        <v>0.56071261134552275</v>
      </c>
    </row>
    <row r="45" spans="1:17">
      <c r="F45" s="108"/>
      <c r="G45" s="108"/>
    </row>
    <row r="46" spans="1:17">
      <c r="A46" s="105" t="s">
        <v>98</v>
      </c>
    </row>
    <row r="47" spans="1:17">
      <c r="A47" s="105" t="s">
        <v>72</v>
      </c>
    </row>
    <row r="48" spans="1:17">
      <c r="A48" s="105" t="s">
        <v>110</v>
      </c>
    </row>
    <row r="50" spans="1:13">
      <c r="A50" s="25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25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  <rowBreaks count="1" manualBreakCount="1">
    <brk id="5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0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19" ht="25.5" customHeight="1">
      <c r="A1" s="4"/>
      <c r="B1" s="197" t="s">
        <v>23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9" ht="21" customHeight="1">
      <c r="A2" s="4"/>
      <c r="B2" s="198" t="s">
        <v>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4" spans="1:19">
      <c r="A4" s="30" t="s">
        <v>146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9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 ht="12.75" customHeight="1">
      <c r="A6" s="3"/>
      <c r="B6" s="2"/>
    </row>
    <row r="7" spans="1:19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9" ht="6" customHeight="1">
      <c r="A8" s="3"/>
      <c r="B8" s="2"/>
      <c r="I8" s="7"/>
      <c r="J8" s="7"/>
    </row>
    <row r="9" spans="1:19">
      <c r="A9" s="3"/>
      <c r="B9" s="2"/>
      <c r="F9" s="76" t="s">
        <v>40</v>
      </c>
      <c r="G9" s="77" t="s">
        <v>13</v>
      </c>
      <c r="H9" s="76" t="s">
        <v>41</v>
      </c>
      <c r="I9" s="78"/>
      <c r="J9" s="81" t="s">
        <v>12</v>
      </c>
    </row>
    <row r="10" spans="1:19">
      <c r="A10" s="18" t="s">
        <v>97</v>
      </c>
      <c r="B10" s="15"/>
      <c r="C10" s="15"/>
      <c r="D10" s="15"/>
      <c r="E10" s="15"/>
      <c r="F10" s="15"/>
      <c r="H10" s="15"/>
      <c r="I10" s="15"/>
      <c r="J10" s="66"/>
      <c r="K10" s="15"/>
      <c r="M10" s="183"/>
      <c r="N10" s="182"/>
      <c r="O10" s="182"/>
      <c r="P10" s="182"/>
      <c r="Q10" s="182"/>
      <c r="R10" s="182"/>
      <c r="S10" s="182"/>
    </row>
    <row r="11" spans="1:19">
      <c r="A11" s="11" t="s">
        <v>61</v>
      </c>
      <c r="F11" s="186">
        <v>11268</v>
      </c>
      <c r="G11" s="186">
        <v>24</v>
      </c>
      <c r="H11" s="186">
        <v>191</v>
      </c>
      <c r="J11" s="87">
        <f>SUM(F11:H11)</f>
        <v>11483</v>
      </c>
      <c r="M11" s="182"/>
      <c r="N11" s="182"/>
      <c r="O11" s="182"/>
      <c r="P11" s="182"/>
      <c r="Q11" s="182"/>
      <c r="R11" s="182"/>
      <c r="S11" s="182"/>
    </row>
    <row r="12" spans="1:19">
      <c r="A12" s="11" t="s">
        <v>62</v>
      </c>
      <c r="B12" s="15"/>
      <c r="C12" s="15"/>
      <c r="D12" s="15"/>
      <c r="E12" s="15"/>
      <c r="F12" s="186">
        <v>1263</v>
      </c>
      <c r="G12" s="186">
        <v>7</v>
      </c>
      <c r="H12" s="186">
        <v>104</v>
      </c>
      <c r="I12" s="20"/>
      <c r="J12" s="87">
        <f>SUM(F12:H12)</f>
        <v>1374</v>
      </c>
      <c r="K12" s="15"/>
      <c r="M12" s="183"/>
      <c r="N12" s="182"/>
      <c r="O12" s="182"/>
      <c r="P12" s="182"/>
      <c r="Q12" s="182"/>
      <c r="R12" s="182"/>
      <c r="S12" s="182"/>
    </row>
    <row r="13" spans="1:19">
      <c r="A13" s="11" t="s">
        <v>64</v>
      </c>
      <c r="B13" s="15"/>
      <c r="C13" s="15"/>
      <c r="D13" s="15"/>
      <c r="E13" s="15"/>
      <c r="F13" s="187">
        <v>12</v>
      </c>
      <c r="G13" s="186">
        <v>12</v>
      </c>
      <c r="H13" s="186">
        <v>0</v>
      </c>
      <c r="I13" s="20"/>
      <c r="J13" s="87">
        <f>SUM(F13:H13)</f>
        <v>24</v>
      </c>
      <c r="K13" s="15"/>
      <c r="M13" s="183"/>
      <c r="N13" s="182"/>
      <c r="O13" s="182"/>
      <c r="P13" s="182"/>
      <c r="Q13" s="182"/>
      <c r="R13" s="182"/>
      <c r="S13" s="182"/>
    </row>
    <row r="14" spans="1:19">
      <c r="A14" s="11" t="s">
        <v>65</v>
      </c>
      <c r="B14" s="15"/>
      <c r="C14" s="15"/>
      <c r="D14" s="15"/>
      <c r="E14" s="15"/>
      <c r="F14" s="188">
        <v>27</v>
      </c>
      <c r="G14" s="186">
        <v>1119</v>
      </c>
      <c r="H14" s="186">
        <v>0</v>
      </c>
      <c r="I14" s="20"/>
      <c r="J14" s="87">
        <f>SUM(F14:H14)</f>
        <v>1146</v>
      </c>
      <c r="K14" s="15"/>
      <c r="M14" s="185"/>
      <c r="N14" s="182"/>
      <c r="O14" s="182"/>
      <c r="P14" s="182"/>
      <c r="Q14" s="182"/>
      <c r="R14" s="182"/>
      <c r="S14" s="182"/>
    </row>
    <row r="15" spans="1:19">
      <c r="B15" s="15"/>
      <c r="C15" s="15"/>
      <c r="D15" s="15"/>
      <c r="E15" s="15"/>
      <c r="F15" s="48"/>
      <c r="G15" s="51"/>
      <c r="H15" s="46"/>
      <c r="I15" s="20"/>
      <c r="J15" s="60"/>
      <c r="K15" s="15"/>
      <c r="M15" s="183"/>
      <c r="N15" s="182"/>
      <c r="O15" s="182"/>
      <c r="P15" s="182"/>
      <c r="Q15" s="182"/>
      <c r="R15" s="182"/>
      <c r="S15" s="182"/>
    </row>
    <row r="16" spans="1:19">
      <c r="A16" s="19" t="s">
        <v>63</v>
      </c>
      <c r="B16" s="15"/>
      <c r="C16" s="15"/>
      <c r="D16" s="15"/>
      <c r="E16" s="15"/>
      <c r="F16" s="99">
        <f>SUM(F11:F14)</f>
        <v>12570</v>
      </c>
      <c r="G16" s="99">
        <f>SUM(G11:G14)</f>
        <v>1162</v>
      </c>
      <c r="H16" s="99">
        <f>SUM(H11:H14)</f>
        <v>295</v>
      </c>
      <c r="I16" s="20"/>
      <c r="J16" s="99">
        <f>SUM(J11:J14)</f>
        <v>14027</v>
      </c>
      <c r="K16" s="15"/>
      <c r="M16" s="183"/>
      <c r="N16" s="182"/>
      <c r="O16" s="182"/>
      <c r="P16" s="182"/>
      <c r="Q16" s="182"/>
      <c r="R16" s="182"/>
      <c r="S16" s="182"/>
    </row>
    <row r="17" spans="1:19">
      <c r="A17" s="8"/>
      <c r="B17" s="15"/>
      <c r="C17" s="15"/>
      <c r="D17" s="15"/>
      <c r="E17" s="15"/>
      <c r="F17" s="108">
        <f>F16/J16</f>
        <v>0.89612889427532616</v>
      </c>
      <c r="G17" s="108">
        <f>G16/J16</f>
        <v>8.2840236686390539E-2</v>
      </c>
      <c r="H17" s="108">
        <f>H16/J16</f>
        <v>2.1030869038283311E-2</v>
      </c>
      <c r="I17" s="20"/>
      <c r="J17" s="60"/>
      <c r="K17" s="15"/>
      <c r="M17" s="183"/>
      <c r="N17" s="182"/>
      <c r="O17" s="182"/>
      <c r="P17" s="182"/>
      <c r="Q17" s="182"/>
      <c r="R17" s="182"/>
      <c r="S17" s="182"/>
    </row>
    <row r="18" spans="1:19">
      <c r="A18" s="8"/>
      <c r="B18" s="15"/>
      <c r="C18" s="15"/>
      <c r="D18" s="15"/>
      <c r="E18" s="15"/>
      <c r="F18" s="48"/>
      <c r="G18" s="51"/>
      <c r="H18" s="46"/>
      <c r="I18" s="20"/>
      <c r="J18" s="60"/>
      <c r="K18" s="15"/>
      <c r="M18" s="183"/>
      <c r="N18" s="182"/>
      <c r="O18" s="182"/>
      <c r="P18" s="182"/>
      <c r="Q18" s="182"/>
      <c r="R18" s="182"/>
      <c r="S18" s="182"/>
    </row>
    <row r="19" spans="1:19">
      <c r="A19" s="18" t="s">
        <v>7</v>
      </c>
      <c r="F19" s="52"/>
      <c r="G19" s="52"/>
      <c r="H19" s="52"/>
      <c r="J19" s="87"/>
      <c r="M19" s="182"/>
      <c r="N19" s="182"/>
      <c r="O19" s="182"/>
      <c r="P19" s="182"/>
      <c r="Q19" s="182"/>
      <c r="R19" s="182"/>
      <c r="S19" s="182"/>
    </row>
    <row r="20" spans="1:19">
      <c r="A20" s="16" t="s">
        <v>54</v>
      </c>
      <c r="E20" s="63"/>
      <c r="F20" s="186">
        <v>528</v>
      </c>
      <c r="G20" s="186">
        <v>36</v>
      </c>
      <c r="H20" s="186">
        <v>0</v>
      </c>
      <c r="J20" s="87">
        <f t="shared" ref="J20:J30" si="0">SUM(F20:H20)</f>
        <v>564</v>
      </c>
      <c r="M20" s="182"/>
      <c r="N20" s="182"/>
      <c r="O20" s="182"/>
      <c r="P20" s="182"/>
      <c r="Q20" s="182"/>
      <c r="R20" s="182"/>
      <c r="S20" s="182"/>
    </row>
    <row r="21" spans="1:19">
      <c r="A21" s="16" t="s">
        <v>55</v>
      </c>
      <c r="F21" s="186">
        <v>553</v>
      </c>
      <c r="G21" s="186">
        <v>72</v>
      </c>
      <c r="H21" s="186">
        <v>0</v>
      </c>
      <c r="J21" s="87">
        <f t="shared" si="0"/>
        <v>625</v>
      </c>
      <c r="M21" s="182"/>
      <c r="N21" s="182"/>
      <c r="O21" s="182"/>
      <c r="P21" s="182"/>
      <c r="Q21" s="182"/>
      <c r="R21" s="182"/>
      <c r="S21" s="182"/>
    </row>
    <row r="22" spans="1:19">
      <c r="A22" s="16" t="s">
        <v>56</v>
      </c>
      <c r="F22" s="186">
        <v>438</v>
      </c>
      <c r="G22" s="186">
        <v>12</v>
      </c>
      <c r="H22" s="186">
        <v>0</v>
      </c>
      <c r="J22" s="87">
        <f t="shared" si="0"/>
        <v>450</v>
      </c>
      <c r="M22" s="182"/>
      <c r="N22" s="182"/>
      <c r="O22" s="182"/>
      <c r="P22" s="182"/>
      <c r="Q22" s="182"/>
      <c r="R22" s="182"/>
      <c r="S22" s="182"/>
    </row>
    <row r="23" spans="1:19">
      <c r="A23" s="16" t="s">
        <v>57</v>
      </c>
      <c r="B23" s="15"/>
      <c r="C23" s="15"/>
      <c r="D23" s="15"/>
      <c r="E23" s="15"/>
      <c r="F23" s="187">
        <v>185</v>
      </c>
      <c r="G23" s="186">
        <v>3</v>
      </c>
      <c r="H23" s="186">
        <v>0</v>
      </c>
      <c r="I23" s="15"/>
      <c r="J23" s="87">
        <f t="shared" si="0"/>
        <v>188</v>
      </c>
      <c r="K23" s="15"/>
      <c r="M23" s="183"/>
      <c r="N23" s="182"/>
      <c r="O23" s="182"/>
      <c r="P23" s="182"/>
      <c r="Q23" s="182"/>
      <c r="R23" s="182"/>
      <c r="S23" s="182"/>
    </row>
    <row r="24" spans="1:19">
      <c r="A24" s="16" t="s">
        <v>92</v>
      </c>
      <c r="F24" s="188">
        <v>724</v>
      </c>
      <c r="G24" s="186">
        <v>0</v>
      </c>
      <c r="H24" s="186">
        <v>0</v>
      </c>
      <c r="J24" s="87">
        <f t="shared" si="0"/>
        <v>724</v>
      </c>
      <c r="M24" s="185"/>
      <c r="N24" s="182"/>
      <c r="O24" s="182"/>
      <c r="P24" s="182"/>
      <c r="Q24" s="182"/>
      <c r="R24" s="182"/>
      <c r="S24" s="182"/>
    </row>
    <row r="25" spans="1:19">
      <c r="A25" s="16" t="s">
        <v>58</v>
      </c>
      <c r="F25" s="188">
        <v>5</v>
      </c>
      <c r="G25" s="186">
        <v>0</v>
      </c>
      <c r="H25" s="186">
        <v>0</v>
      </c>
      <c r="I25" s="15"/>
      <c r="J25" s="87">
        <f t="shared" si="0"/>
        <v>5</v>
      </c>
      <c r="M25" s="185"/>
      <c r="N25" s="182"/>
      <c r="O25" s="182"/>
      <c r="P25" s="182"/>
      <c r="Q25" s="182"/>
      <c r="R25" s="182"/>
      <c r="S25" s="182"/>
    </row>
    <row r="26" spans="1:19">
      <c r="A26" s="16" t="s">
        <v>53</v>
      </c>
      <c r="F26" s="188">
        <v>9</v>
      </c>
      <c r="G26" s="186">
        <v>0</v>
      </c>
      <c r="H26" s="186">
        <v>0</v>
      </c>
      <c r="I26" s="15"/>
      <c r="J26" s="87">
        <f t="shared" si="0"/>
        <v>9</v>
      </c>
      <c r="M26" s="185"/>
      <c r="N26" s="182"/>
      <c r="O26" s="182"/>
      <c r="P26" s="182"/>
      <c r="Q26" s="182"/>
      <c r="R26" s="182"/>
      <c r="S26" s="182"/>
    </row>
    <row r="27" spans="1:19">
      <c r="A27" s="16" t="s">
        <v>49</v>
      </c>
      <c r="F27" s="188">
        <v>4</v>
      </c>
      <c r="G27" s="186">
        <v>0</v>
      </c>
      <c r="H27" s="186">
        <v>0</v>
      </c>
      <c r="J27" s="87">
        <f t="shared" si="0"/>
        <v>4</v>
      </c>
      <c r="K27" s="15"/>
      <c r="M27" s="185"/>
      <c r="N27" s="182"/>
      <c r="O27" s="182"/>
      <c r="P27" s="182"/>
      <c r="Q27" s="182"/>
      <c r="R27" s="182"/>
      <c r="S27" s="182"/>
    </row>
    <row r="28" spans="1:19">
      <c r="A28" s="16" t="s">
        <v>50</v>
      </c>
      <c r="F28" s="188">
        <v>16</v>
      </c>
      <c r="G28" s="186">
        <v>7</v>
      </c>
      <c r="H28" s="186">
        <v>0</v>
      </c>
      <c r="J28" s="87">
        <f t="shared" si="0"/>
        <v>23</v>
      </c>
      <c r="K28" s="15"/>
      <c r="M28" s="185"/>
      <c r="N28" s="182"/>
      <c r="O28" s="182"/>
      <c r="P28" s="182"/>
      <c r="Q28" s="182"/>
      <c r="R28" s="182"/>
      <c r="S28" s="182"/>
    </row>
    <row r="29" spans="1:19">
      <c r="A29" s="16" t="s">
        <v>51</v>
      </c>
      <c r="F29" s="188">
        <v>4</v>
      </c>
      <c r="G29" s="186">
        <v>8</v>
      </c>
      <c r="H29" s="186">
        <v>0</v>
      </c>
      <c r="J29" s="87">
        <f t="shared" si="0"/>
        <v>12</v>
      </c>
      <c r="K29" s="15"/>
      <c r="M29" s="185"/>
      <c r="N29" s="182"/>
      <c r="O29" s="182"/>
      <c r="P29" s="182"/>
      <c r="Q29" s="182"/>
      <c r="R29" s="182"/>
      <c r="S29" s="182"/>
    </row>
    <row r="30" spans="1:19">
      <c r="A30" s="16" t="s">
        <v>52</v>
      </c>
      <c r="F30" s="188">
        <v>27</v>
      </c>
      <c r="G30" s="186">
        <v>149</v>
      </c>
      <c r="H30" s="186">
        <v>0</v>
      </c>
      <c r="J30" s="87">
        <f t="shared" si="0"/>
        <v>176</v>
      </c>
      <c r="M30" s="185"/>
      <c r="N30" s="182"/>
      <c r="O30" s="182"/>
      <c r="P30" s="182"/>
      <c r="Q30" s="182"/>
      <c r="R30" s="182"/>
      <c r="S30" s="182"/>
    </row>
    <row r="31" spans="1:19">
      <c r="A31" s="12"/>
      <c r="E31" s="63"/>
      <c r="F31" s="59"/>
      <c r="G31" s="59"/>
      <c r="H31" s="59"/>
      <c r="J31" s="60"/>
      <c r="M31" s="182"/>
      <c r="N31" s="182"/>
      <c r="O31" s="182"/>
      <c r="P31" s="182"/>
      <c r="Q31" s="182"/>
      <c r="R31" s="182"/>
      <c r="S31" s="182"/>
    </row>
    <row r="32" spans="1:19">
      <c r="A32" s="19" t="s">
        <v>59</v>
      </c>
      <c r="E32" s="63"/>
      <c r="F32" s="59">
        <f>SUM(F20:F30)</f>
        <v>2493</v>
      </c>
      <c r="G32" s="59">
        <f>SUM(G20:G30)</f>
        <v>287</v>
      </c>
      <c r="H32" s="59">
        <f>SUM(H20:H30)</f>
        <v>0</v>
      </c>
      <c r="J32" s="59">
        <f>SUM(J20:J30)</f>
        <v>2780</v>
      </c>
      <c r="M32" s="182"/>
      <c r="N32" s="182"/>
      <c r="O32" s="182"/>
      <c r="P32" s="182"/>
      <c r="Q32" s="182"/>
      <c r="R32" s="182"/>
      <c r="S32" s="182"/>
    </row>
    <row r="33" spans="1:19">
      <c r="A33" s="10"/>
      <c r="E33" s="63"/>
      <c r="F33" s="108">
        <f>F32/J32</f>
        <v>0.89676258992805757</v>
      </c>
      <c r="G33" s="108">
        <f>G32/J32</f>
        <v>0.10323741007194244</v>
      </c>
      <c r="H33" s="108">
        <f>H32/J32</f>
        <v>0</v>
      </c>
      <c r="J33" s="60"/>
      <c r="M33" s="182"/>
      <c r="N33" s="182"/>
      <c r="O33" s="182"/>
      <c r="P33" s="182"/>
      <c r="Q33" s="182"/>
      <c r="R33" s="182"/>
      <c r="S33" s="182"/>
    </row>
    <row r="34" spans="1:19">
      <c r="A34" s="10"/>
      <c r="E34" s="63"/>
      <c r="F34" s="108"/>
      <c r="G34" s="108"/>
      <c r="H34" s="108"/>
      <c r="J34" s="60"/>
      <c r="M34" s="182"/>
      <c r="N34" s="182"/>
      <c r="O34" s="182"/>
      <c r="P34" s="182"/>
      <c r="Q34" s="182"/>
      <c r="R34" s="182"/>
      <c r="S34" s="182"/>
    </row>
    <row r="35" spans="1:19">
      <c r="A35" s="19" t="s">
        <v>73</v>
      </c>
      <c r="E35" s="63"/>
      <c r="F35" s="82">
        <f>F16+F32</f>
        <v>15063</v>
      </c>
      <c r="G35" s="82">
        <f>G16+G32</f>
        <v>1449</v>
      </c>
      <c r="H35" s="82">
        <f>H16+H32</f>
        <v>295</v>
      </c>
      <c r="J35" s="82">
        <f>J16+J32</f>
        <v>16807</v>
      </c>
      <c r="M35" s="182"/>
      <c r="N35" s="182"/>
      <c r="O35" s="182"/>
      <c r="P35" s="182"/>
      <c r="Q35" s="182"/>
      <c r="R35" s="182"/>
      <c r="S35" s="182"/>
    </row>
    <row r="36" spans="1:19">
      <c r="A36" s="19"/>
      <c r="E36" s="63"/>
      <c r="F36" s="108">
        <f>F35/J35</f>
        <v>0.89623371214374958</v>
      </c>
      <c r="G36" s="108">
        <f>G35/J35</f>
        <v>8.6214077467721778E-2</v>
      </c>
      <c r="H36" s="108">
        <f>H35/J35</f>
        <v>1.755221038852859E-2</v>
      </c>
      <c r="J36" s="60"/>
      <c r="M36" s="182"/>
      <c r="N36" s="182"/>
      <c r="O36" s="182"/>
      <c r="P36" s="182"/>
      <c r="Q36" s="182"/>
      <c r="R36" s="182"/>
      <c r="S36" s="182"/>
    </row>
    <row r="37" spans="1:19">
      <c r="A37" s="10"/>
      <c r="E37" s="63"/>
      <c r="F37" s="59"/>
      <c r="G37" s="59"/>
      <c r="H37" s="59"/>
      <c r="J37" s="60"/>
      <c r="M37" s="182"/>
      <c r="N37" s="182"/>
      <c r="O37" s="182"/>
      <c r="P37" s="182"/>
      <c r="Q37" s="182"/>
      <c r="R37" s="182"/>
      <c r="S37" s="182"/>
    </row>
    <row r="38" spans="1:19">
      <c r="A38" s="18" t="s">
        <v>60</v>
      </c>
      <c r="E38" s="63"/>
      <c r="F38" s="46"/>
      <c r="G38" s="46"/>
      <c r="H38" s="46"/>
      <c r="J38" s="60"/>
      <c r="M38" s="182"/>
      <c r="N38" s="182"/>
      <c r="O38" s="182"/>
      <c r="P38" s="182"/>
      <c r="Q38" s="182"/>
      <c r="R38" s="182"/>
      <c r="S38" s="182"/>
    </row>
    <row r="39" spans="1:19">
      <c r="A39" s="11" t="s">
        <v>75</v>
      </c>
      <c r="E39" s="63"/>
      <c r="F39" s="46">
        <v>254</v>
      </c>
      <c r="G39" s="46">
        <v>0</v>
      </c>
      <c r="H39" s="46">
        <v>0</v>
      </c>
      <c r="J39" s="87">
        <f>SUM(F39:H39)</f>
        <v>254</v>
      </c>
      <c r="M39" s="182"/>
      <c r="N39" s="182"/>
      <c r="O39" s="182"/>
      <c r="P39" s="182"/>
      <c r="Q39" s="182"/>
      <c r="R39" s="182"/>
      <c r="S39" s="182"/>
    </row>
    <row r="40" spans="1:19">
      <c r="A40" s="11" t="s">
        <v>76</v>
      </c>
      <c r="E40" s="63"/>
      <c r="F40" s="46">
        <v>0</v>
      </c>
      <c r="G40" s="46">
        <v>3</v>
      </c>
      <c r="H40" s="46">
        <v>0</v>
      </c>
      <c r="J40" s="87">
        <f>SUM(F40:H40)</f>
        <v>3</v>
      </c>
      <c r="M40" s="182"/>
      <c r="N40" s="182"/>
      <c r="O40" s="182"/>
      <c r="P40" s="182"/>
      <c r="Q40" s="182"/>
      <c r="R40" s="182"/>
      <c r="S40" s="182"/>
    </row>
    <row r="41" spans="1:19">
      <c r="A41" s="10"/>
      <c r="E41" s="63"/>
      <c r="F41" s="59"/>
      <c r="G41" s="59"/>
      <c r="H41" s="59"/>
      <c r="J41" s="59"/>
    </row>
    <row r="42" spans="1:19">
      <c r="A42" s="10"/>
      <c r="F42" s="52"/>
      <c r="G42" s="49"/>
      <c r="H42" s="52"/>
      <c r="J42" s="87"/>
    </row>
    <row r="43" spans="1:19">
      <c r="A43" s="19" t="s">
        <v>74</v>
      </c>
      <c r="F43" s="82">
        <f>+F35+F39+F40</f>
        <v>15317</v>
      </c>
      <c r="G43" s="82">
        <f>+G35+G39+G40</f>
        <v>1452</v>
      </c>
      <c r="H43" s="82">
        <f>+H35+H39+H40</f>
        <v>295</v>
      </c>
      <c r="J43" s="82">
        <f>+J35+J39+J40</f>
        <v>17064</v>
      </c>
    </row>
    <row r="44" spans="1:19">
      <c r="A44" s="19"/>
      <c r="F44" s="108">
        <f>F43/J43</f>
        <v>0.89762072198781062</v>
      </c>
      <c r="G44" s="108">
        <f>G43/J43</f>
        <v>8.5091420534458506E-2</v>
      </c>
      <c r="H44" s="108">
        <f>H43/J43</f>
        <v>1.7287857477730897E-2</v>
      </c>
      <c r="J44" s="82"/>
    </row>
    <row r="45" spans="1:19">
      <c r="A45" s="19"/>
      <c r="E45" s="63"/>
      <c r="F45" s="59"/>
      <c r="G45" s="59"/>
      <c r="H45" s="59"/>
      <c r="J45" s="59"/>
    </row>
    <row r="46" spans="1:19">
      <c r="A46" s="105" t="s">
        <v>98</v>
      </c>
      <c r="G46" s="29"/>
    </row>
    <row r="47" spans="1:19">
      <c r="A47" s="105" t="s">
        <v>72</v>
      </c>
    </row>
    <row r="48" spans="1:19">
      <c r="A48" s="105" t="s">
        <v>110</v>
      </c>
    </row>
    <row r="50" spans="1:13">
      <c r="A50" s="25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26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0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22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2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2">
      <c r="A4" s="30" t="s">
        <v>147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2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2" ht="12.75" customHeight="1">
      <c r="A6" s="3"/>
      <c r="B6" s="2"/>
    </row>
    <row r="7" spans="1:22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2" ht="6" customHeight="1">
      <c r="A8" s="3"/>
      <c r="B8" s="2"/>
      <c r="I8" s="7"/>
      <c r="J8" s="7"/>
    </row>
    <row r="9" spans="1:22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22">
      <c r="A10" s="18" t="s">
        <v>97</v>
      </c>
      <c r="K10" s="63"/>
    </row>
    <row r="11" spans="1:22">
      <c r="A11" s="11" t="s">
        <v>61</v>
      </c>
      <c r="B11" s="15"/>
      <c r="C11" s="15"/>
      <c r="D11" s="15"/>
      <c r="E11" s="15"/>
      <c r="F11" s="89">
        <v>5741</v>
      </c>
      <c r="G11" s="89">
        <v>5141</v>
      </c>
      <c r="H11" s="89">
        <v>172</v>
      </c>
      <c r="I11" s="89">
        <v>429</v>
      </c>
      <c r="J11" s="15"/>
      <c r="K11" s="60">
        <f>SUM(F11:I11)</f>
        <v>11483</v>
      </c>
      <c r="L11" s="15"/>
      <c r="M11" s="15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>
      <c r="A12" s="11" t="s">
        <v>62</v>
      </c>
      <c r="F12" s="89">
        <v>968</v>
      </c>
      <c r="G12" s="89">
        <v>377</v>
      </c>
      <c r="H12" s="89">
        <v>11</v>
      </c>
      <c r="I12" s="89">
        <v>18</v>
      </c>
      <c r="K12" s="60">
        <f>SUM(F12:I12)</f>
        <v>1374</v>
      </c>
      <c r="N12" s="182"/>
      <c r="O12" s="182"/>
      <c r="P12" s="182"/>
      <c r="Q12" s="182"/>
      <c r="R12" s="182"/>
      <c r="S12" s="182"/>
      <c r="T12" s="182"/>
      <c r="U12" s="182"/>
      <c r="V12" s="182"/>
    </row>
    <row r="13" spans="1:22">
      <c r="A13" s="11" t="s">
        <v>64</v>
      </c>
      <c r="B13" s="15"/>
      <c r="C13" s="15"/>
      <c r="D13" s="15"/>
      <c r="E13" s="15"/>
      <c r="F13" s="48">
        <v>11</v>
      </c>
      <c r="G13" s="51">
        <v>2</v>
      </c>
      <c r="H13" s="51">
        <v>11</v>
      </c>
      <c r="I13" s="46">
        <v>0</v>
      </c>
      <c r="J13" s="20"/>
      <c r="K13" s="60">
        <f>SUM(F13:I13)</f>
        <v>24</v>
      </c>
      <c r="L13" s="15"/>
      <c r="M13" s="15"/>
      <c r="N13" s="182"/>
      <c r="O13" s="182"/>
      <c r="P13" s="182"/>
      <c r="Q13" s="182"/>
      <c r="R13" s="182"/>
      <c r="S13" s="182"/>
      <c r="T13" s="182"/>
      <c r="U13" s="182"/>
      <c r="V13" s="182"/>
    </row>
    <row r="14" spans="1:22">
      <c r="A14" s="11" t="s">
        <v>65</v>
      </c>
      <c r="B14" s="15"/>
      <c r="C14" s="15"/>
      <c r="D14" s="15"/>
      <c r="E14" s="15"/>
      <c r="F14" s="48">
        <v>1106</v>
      </c>
      <c r="G14" s="51">
        <v>4</v>
      </c>
      <c r="H14" s="51">
        <v>36</v>
      </c>
      <c r="I14" s="46">
        <v>0</v>
      </c>
      <c r="J14" s="20"/>
      <c r="K14" s="60">
        <f>SUM(F14:I14)</f>
        <v>1146</v>
      </c>
      <c r="L14" s="15"/>
      <c r="M14" s="15"/>
      <c r="N14" s="182"/>
      <c r="O14" s="182"/>
      <c r="P14" s="182"/>
      <c r="Q14" s="182"/>
      <c r="R14" s="182"/>
      <c r="S14" s="182"/>
      <c r="T14" s="182"/>
      <c r="U14" s="182"/>
      <c r="V14" s="182"/>
    </row>
    <row r="15" spans="1:22">
      <c r="B15" s="15"/>
      <c r="C15" s="15"/>
      <c r="D15" s="15"/>
      <c r="E15" s="15"/>
      <c r="F15" s="48"/>
      <c r="G15" s="51"/>
      <c r="H15" s="51"/>
      <c r="I15" s="46"/>
      <c r="J15" s="20"/>
      <c r="K15" s="60"/>
      <c r="L15" s="15"/>
      <c r="M15" s="15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>
      <c r="A16" s="19" t="s">
        <v>63</v>
      </c>
      <c r="B16" s="15"/>
      <c r="C16" s="15"/>
      <c r="D16" s="15"/>
      <c r="E16" s="15"/>
      <c r="F16" s="99">
        <f>SUM(F11:F14)</f>
        <v>7826</v>
      </c>
      <c r="G16" s="99">
        <f>SUM(G11:G14)</f>
        <v>5524</v>
      </c>
      <c r="H16" s="99">
        <f>SUM(H11:H14)</f>
        <v>230</v>
      </c>
      <c r="I16" s="99">
        <f>SUM(I11:I14)</f>
        <v>447</v>
      </c>
      <c r="J16" s="20"/>
      <c r="K16" s="99">
        <f>SUM(K11:K14)</f>
        <v>14027</v>
      </c>
      <c r="L16" s="15"/>
      <c r="M16" s="15"/>
      <c r="N16" s="182"/>
      <c r="O16" s="182"/>
      <c r="P16" s="182"/>
      <c r="Q16" s="182"/>
      <c r="R16" s="182"/>
      <c r="S16" s="182"/>
      <c r="T16" s="182"/>
      <c r="U16" s="182"/>
      <c r="V16" s="182"/>
    </row>
    <row r="17" spans="1:22">
      <c r="A17" s="8"/>
      <c r="B17" s="15"/>
      <c r="C17" s="15"/>
      <c r="D17" s="15"/>
      <c r="E17" s="15"/>
      <c r="F17" s="108">
        <f>F16/K16</f>
        <v>0.55792400370713624</v>
      </c>
      <c r="G17" s="108">
        <f>G16/K16</f>
        <v>0.39381193412704069</v>
      </c>
      <c r="H17" s="108">
        <f>H16/K16</f>
        <v>1.6396948741712412E-2</v>
      </c>
      <c r="I17" s="108">
        <f>I16/K16</f>
        <v>3.1867113424110645E-2</v>
      </c>
      <c r="J17" s="20"/>
      <c r="K17" s="60"/>
      <c r="L17" s="15"/>
      <c r="M17" s="15"/>
      <c r="N17" s="182"/>
      <c r="O17" s="182"/>
      <c r="P17" s="182"/>
      <c r="Q17" s="182"/>
      <c r="R17" s="182"/>
      <c r="S17" s="182"/>
      <c r="T17" s="182"/>
      <c r="U17" s="182"/>
      <c r="V17" s="182"/>
    </row>
    <row r="18" spans="1:22">
      <c r="A18" s="8"/>
      <c r="B18" s="15"/>
      <c r="C18" s="15"/>
      <c r="D18" s="15"/>
      <c r="E18" s="15"/>
      <c r="F18" s="48"/>
      <c r="G18" s="51"/>
      <c r="H18" s="51"/>
      <c r="I18" s="46"/>
      <c r="J18" s="20"/>
      <c r="K18" s="60"/>
      <c r="L18" s="15"/>
      <c r="M18" s="15"/>
      <c r="N18" s="182"/>
      <c r="O18" s="182"/>
      <c r="P18" s="182"/>
      <c r="Q18" s="182"/>
      <c r="R18" s="182"/>
      <c r="S18" s="182"/>
      <c r="T18" s="182"/>
      <c r="U18" s="182"/>
      <c r="V18" s="182"/>
    </row>
    <row r="19" spans="1:22">
      <c r="A19" s="18" t="s">
        <v>7</v>
      </c>
      <c r="B19" s="15"/>
      <c r="C19" s="15"/>
      <c r="D19" s="15"/>
      <c r="E19" s="15"/>
      <c r="G19" s="51"/>
      <c r="H19" s="51"/>
      <c r="I19" s="46"/>
      <c r="J19" s="20"/>
      <c r="K19" s="60"/>
      <c r="L19" s="15"/>
      <c r="M19" s="15"/>
      <c r="N19" s="182"/>
      <c r="O19" s="182"/>
      <c r="P19" s="182"/>
      <c r="Q19" s="182"/>
      <c r="R19" s="182"/>
      <c r="S19" s="182"/>
      <c r="T19" s="182"/>
      <c r="U19" s="182"/>
      <c r="V19" s="182"/>
    </row>
    <row r="20" spans="1:22">
      <c r="A20" s="16" t="s">
        <v>54</v>
      </c>
      <c r="F20" s="89">
        <v>280</v>
      </c>
      <c r="G20" s="89">
        <v>206</v>
      </c>
      <c r="H20" s="89">
        <v>59</v>
      </c>
      <c r="I20" s="89">
        <v>19</v>
      </c>
      <c r="K20" s="60">
        <f t="shared" ref="K20:K30" si="0">SUM(F20:I20)</f>
        <v>564</v>
      </c>
      <c r="N20" s="182"/>
      <c r="O20" s="182"/>
      <c r="P20" s="182"/>
      <c r="Q20" s="182"/>
      <c r="R20" s="182"/>
      <c r="S20" s="182"/>
      <c r="T20" s="182"/>
      <c r="U20" s="182"/>
      <c r="V20" s="182"/>
    </row>
    <row r="21" spans="1:22">
      <c r="A21" s="16" t="s">
        <v>55</v>
      </c>
      <c r="E21" s="63"/>
      <c r="F21" s="48">
        <v>462</v>
      </c>
      <c r="G21" s="46">
        <v>124</v>
      </c>
      <c r="H21" s="46">
        <v>14</v>
      </c>
      <c r="I21" s="46">
        <v>25</v>
      </c>
      <c r="K21" s="60">
        <f t="shared" si="0"/>
        <v>625</v>
      </c>
      <c r="N21" s="182"/>
      <c r="O21" s="182"/>
      <c r="P21" s="182"/>
      <c r="Q21" s="182"/>
      <c r="R21" s="182"/>
      <c r="S21" s="182"/>
      <c r="T21" s="182"/>
      <c r="U21" s="182"/>
      <c r="V21" s="182"/>
    </row>
    <row r="22" spans="1:22">
      <c r="A22" s="16" t="s">
        <v>56</v>
      </c>
      <c r="F22" s="51">
        <v>114</v>
      </c>
      <c r="G22" s="51">
        <v>191</v>
      </c>
      <c r="H22" s="51">
        <v>137</v>
      </c>
      <c r="I22" s="51">
        <v>8</v>
      </c>
      <c r="K22" s="60">
        <f t="shared" si="0"/>
        <v>450</v>
      </c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>
      <c r="A23" s="16" t="s">
        <v>57</v>
      </c>
      <c r="F23" s="46">
        <v>116</v>
      </c>
      <c r="G23" s="51">
        <v>51</v>
      </c>
      <c r="H23" s="51">
        <v>19</v>
      </c>
      <c r="I23" s="51">
        <v>2</v>
      </c>
      <c r="K23" s="60">
        <f t="shared" si="0"/>
        <v>188</v>
      </c>
      <c r="N23" s="182"/>
      <c r="O23" s="182"/>
      <c r="P23" s="182"/>
      <c r="Q23" s="182"/>
      <c r="R23" s="182"/>
      <c r="S23" s="182"/>
      <c r="T23" s="182"/>
      <c r="U23" s="182"/>
      <c r="V23" s="182"/>
    </row>
    <row r="24" spans="1:22">
      <c r="A24" s="16" t="s">
        <v>92</v>
      </c>
      <c r="B24" s="15"/>
      <c r="C24" s="15"/>
      <c r="D24" s="15"/>
      <c r="E24" s="15"/>
      <c r="F24" s="51">
        <v>215</v>
      </c>
      <c r="G24" s="46">
        <v>386</v>
      </c>
      <c r="H24" s="46">
        <v>33</v>
      </c>
      <c r="I24" s="46">
        <v>90</v>
      </c>
      <c r="J24" s="15"/>
      <c r="K24" s="60">
        <f t="shared" si="0"/>
        <v>724</v>
      </c>
      <c r="L24" s="15"/>
      <c r="M24" s="15"/>
      <c r="N24" s="182"/>
      <c r="O24" s="182"/>
      <c r="P24" s="182"/>
      <c r="Q24" s="182"/>
      <c r="R24" s="182"/>
      <c r="S24" s="182"/>
      <c r="T24" s="182"/>
      <c r="U24" s="182"/>
      <c r="V24" s="182"/>
    </row>
    <row r="25" spans="1:22">
      <c r="A25" s="16" t="s">
        <v>58</v>
      </c>
      <c r="F25" s="51">
        <v>4</v>
      </c>
      <c r="G25" s="51">
        <v>1</v>
      </c>
      <c r="H25" s="51">
        <v>0</v>
      </c>
      <c r="I25" s="51">
        <v>0</v>
      </c>
      <c r="K25" s="60">
        <f t="shared" si="0"/>
        <v>5</v>
      </c>
      <c r="N25" s="182"/>
      <c r="O25" s="182"/>
      <c r="P25" s="182"/>
      <c r="Q25" s="182"/>
      <c r="R25" s="182"/>
      <c r="S25" s="182"/>
      <c r="T25" s="182"/>
      <c r="U25" s="182"/>
      <c r="V25" s="182"/>
    </row>
    <row r="26" spans="1:22">
      <c r="A26" s="16" t="s">
        <v>53</v>
      </c>
      <c r="F26" s="46">
        <v>5</v>
      </c>
      <c r="G26" s="51">
        <v>3</v>
      </c>
      <c r="H26" s="51">
        <v>1</v>
      </c>
      <c r="I26" s="51">
        <v>0</v>
      </c>
      <c r="J26" s="15"/>
      <c r="K26" s="60">
        <f t="shared" si="0"/>
        <v>9</v>
      </c>
      <c r="N26" s="182"/>
      <c r="O26" s="182"/>
      <c r="P26" s="182"/>
      <c r="Q26" s="182"/>
      <c r="R26" s="182"/>
      <c r="S26" s="182"/>
      <c r="T26" s="182"/>
      <c r="U26" s="182"/>
      <c r="V26" s="182"/>
    </row>
    <row r="27" spans="1:22">
      <c r="A27" s="16" t="s">
        <v>49</v>
      </c>
      <c r="F27" s="51">
        <v>2</v>
      </c>
      <c r="G27" s="51">
        <v>1</v>
      </c>
      <c r="H27" s="51">
        <v>1</v>
      </c>
      <c r="I27" s="51">
        <v>0</v>
      </c>
      <c r="J27" s="15"/>
      <c r="K27" s="60">
        <f t="shared" si="0"/>
        <v>4</v>
      </c>
      <c r="N27" s="182"/>
      <c r="O27" s="182"/>
      <c r="P27" s="182"/>
      <c r="Q27" s="182"/>
      <c r="R27" s="182"/>
      <c r="S27" s="182"/>
      <c r="T27" s="182"/>
      <c r="U27" s="182"/>
      <c r="V27" s="182"/>
    </row>
    <row r="28" spans="1:22">
      <c r="A28" s="16" t="s">
        <v>50</v>
      </c>
      <c r="F28" s="48">
        <v>20</v>
      </c>
      <c r="G28" s="51">
        <v>3</v>
      </c>
      <c r="H28" s="51">
        <v>0</v>
      </c>
      <c r="I28" s="51">
        <v>0</v>
      </c>
      <c r="K28" s="60">
        <f t="shared" si="0"/>
        <v>23</v>
      </c>
      <c r="L28" s="15"/>
      <c r="N28" s="182"/>
      <c r="O28" s="182"/>
      <c r="P28" s="182"/>
      <c r="Q28" s="182"/>
      <c r="R28" s="182"/>
      <c r="S28" s="182"/>
      <c r="T28" s="182"/>
      <c r="U28" s="182"/>
      <c r="V28" s="182"/>
    </row>
    <row r="29" spans="1:22">
      <c r="A29" s="16" t="s">
        <v>51</v>
      </c>
      <c r="F29" s="48">
        <v>8</v>
      </c>
      <c r="G29" s="51">
        <v>0</v>
      </c>
      <c r="H29" s="51">
        <v>4</v>
      </c>
      <c r="I29" s="51">
        <v>0</v>
      </c>
      <c r="K29" s="60">
        <f>SUM(F29:I29)</f>
        <v>12</v>
      </c>
      <c r="L29" s="15"/>
      <c r="N29" s="182"/>
      <c r="O29" s="182"/>
      <c r="P29" s="182"/>
      <c r="Q29" s="182"/>
      <c r="R29" s="182"/>
      <c r="S29" s="182"/>
      <c r="T29" s="182"/>
      <c r="U29" s="182"/>
      <c r="V29" s="182"/>
    </row>
    <row r="30" spans="1:22">
      <c r="A30" s="16" t="s">
        <v>52</v>
      </c>
      <c r="F30" s="48">
        <v>158</v>
      </c>
      <c r="G30" s="51">
        <v>14</v>
      </c>
      <c r="H30" s="51">
        <v>3</v>
      </c>
      <c r="I30" s="51">
        <v>1</v>
      </c>
      <c r="K30" s="60">
        <f t="shared" si="0"/>
        <v>176</v>
      </c>
      <c r="L30" s="15"/>
      <c r="N30" s="182"/>
      <c r="O30" s="182"/>
      <c r="P30" s="182"/>
      <c r="Q30" s="182"/>
      <c r="R30" s="182"/>
      <c r="S30" s="182"/>
      <c r="T30" s="182"/>
      <c r="U30" s="182"/>
      <c r="V30" s="182"/>
    </row>
    <row r="31" spans="1:22">
      <c r="A31" s="12"/>
      <c r="F31" s="52"/>
      <c r="G31" s="52"/>
      <c r="H31" s="52"/>
      <c r="I31" s="51"/>
      <c r="K31" s="87"/>
      <c r="N31" s="182"/>
      <c r="O31" s="182"/>
      <c r="P31" s="182"/>
      <c r="Q31" s="182"/>
      <c r="R31" s="182"/>
      <c r="S31" s="182"/>
      <c r="T31" s="182"/>
      <c r="U31" s="182"/>
      <c r="V31" s="182"/>
    </row>
    <row r="32" spans="1:22">
      <c r="A32" s="19" t="s">
        <v>59</v>
      </c>
      <c r="E32" s="63"/>
      <c r="F32" s="59">
        <f>SUM(F20:F30)</f>
        <v>1384</v>
      </c>
      <c r="G32" s="59">
        <f>SUM(G20:G30)</f>
        <v>980</v>
      </c>
      <c r="H32" s="59">
        <f>SUM(H20:H30)</f>
        <v>271</v>
      </c>
      <c r="I32" s="59">
        <f>SUM(I20:I30)</f>
        <v>145</v>
      </c>
      <c r="K32" s="59">
        <f>SUM(K20:K30)</f>
        <v>2780</v>
      </c>
      <c r="N32" s="182"/>
      <c r="O32" s="182"/>
      <c r="P32" s="182"/>
      <c r="Q32" s="182"/>
      <c r="R32" s="182"/>
      <c r="S32" s="182"/>
      <c r="T32" s="182"/>
      <c r="U32" s="182"/>
      <c r="V32" s="182"/>
    </row>
    <row r="33" spans="1:22">
      <c r="A33" s="19"/>
      <c r="E33" s="63"/>
      <c r="F33" s="108">
        <f>F32/K32</f>
        <v>0.49784172661870502</v>
      </c>
      <c r="G33" s="108">
        <f>G32/K32</f>
        <v>0.35251798561151076</v>
      </c>
      <c r="H33" s="108">
        <f>H32/K32</f>
        <v>9.7482014388489205E-2</v>
      </c>
      <c r="I33" s="108">
        <f>I32/K32</f>
        <v>5.2158273381294966E-2</v>
      </c>
      <c r="K33" s="59"/>
      <c r="N33" s="182"/>
      <c r="O33" s="182"/>
      <c r="P33" s="182"/>
      <c r="Q33" s="182"/>
      <c r="R33" s="182"/>
      <c r="S33" s="182"/>
      <c r="T33" s="182"/>
      <c r="U33" s="182"/>
      <c r="V33" s="182"/>
    </row>
    <row r="34" spans="1:22">
      <c r="A34" s="10"/>
      <c r="F34" s="52"/>
      <c r="G34" s="49"/>
      <c r="H34" s="49"/>
      <c r="I34" s="52"/>
      <c r="K34" s="87"/>
      <c r="N34" s="182"/>
      <c r="O34" s="182"/>
      <c r="P34" s="182"/>
      <c r="Q34" s="182"/>
      <c r="R34" s="182"/>
      <c r="S34" s="182"/>
      <c r="T34" s="182"/>
      <c r="U34" s="182"/>
      <c r="V34" s="182"/>
    </row>
    <row r="35" spans="1:22">
      <c r="A35" s="19" t="s">
        <v>73</v>
      </c>
      <c r="F35" s="82">
        <f>F16+F32</f>
        <v>9210</v>
      </c>
      <c r="G35" s="82">
        <f>G16+G32</f>
        <v>6504</v>
      </c>
      <c r="H35" s="82">
        <f>H16+H32</f>
        <v>501</v>
      </c>
      <c r="I35" s="82">
        <f>I16+I32</f>
        <v>592</v>
      </c>
      <c r="K35" s="82">
        <f>K16+K32</f>
        <v>16807</v>
      </c>
      <c r="N35" s="182"/>
      <c r="O35" s="182"/>
      <c r="P35" s="182"/>
      <c r="Q35" s="182"/>
      <c r="R35" s="182"/>
      <c r="S35" s="182"/>
      <c r="T35" s="182"/>
      <c r="U35" s="182"/>
      <c r="V35" s="182"/>
    </row>
    <row r="36" spans="1:22">
      <c r="A36" s="19"/>
      <c r="F36" s="108">
        <f>F35/K35</f>
        <v>0.54798595823168916</v>
      </c>
      <c r="G36" s="108">
        <f>G35/K35</f>
        <v>0.38698161480335574</v>
      </c>
      <c r="H36" s="108">
        <f>H35/K35</f>
        <v>2.9809008151365501E-2</v>
      </c>
      <c r="I36" s="108">
        <f>I35/K35</f>
        <v>3.5223418813589577E-2</v>
      </c>
      <c r="K36" s="87"/>
      <c r="N36" s="182"/>
      <c r="O36" s="182"/>
      <c r="P36" s="182"/>
      <c r="Q36" s="182"/>
      <c r="R36" s="182"/>
      <c r="S36" s="182"/>
      <c r="T36" s="182"/>
      <c r="U36" s="182"/>
      <c r="V36" s="182"/>
    </row>
    <row r="37" spans="1:22">
      <c r="A37" s="10"/>
      <c r="F37" s="52"/>
      <c r="G37" s="49"/>
      <c r="H37" s="49"/>
      <c r="I37" s="52"/>
      <c r="K37" s="87"/>
      <c r="N37" s="182"/>
      <c r="O37" s="182"/>
      <c r="P37" s="182"/>
      <c r="Q37" s="182"/>
      <c r="R37" s="182"/>
      <c r="S37" s="182"/>
      <c r="T37" s="182"/>
      <c r="U37" s="182"/>
      <c r="V37" s="182"/>
    </row>
    <row r="38" spans="1:22">
      <c r="A38" s="18" t="s">
        <v>60</v>
      </c>
      <c r="F38" s="52"/>
      <c r="G38" s="49"/>
      <c r="H38" s="49"/>
      <c r="I38" s="52"/>
      <c r="K38" s="87"/>
      <c r="N38" s="182"/>
      <c r="O38" s="182"/>
      <c r="P38" s="182"/>
      <c r="Q38" s="182"/>
      <c r="R38" s="182"/>
      <c r="S38" s="182"/>
      <c r="T38" s="182"/>
      <c r="U38" s="182"/>
      <c r="V38" s="182"/>
    </row>
    <row r="39" spans="1:22">
      <c r="A39" s="11" t="s">
        <v>75</v>
      </c>
      <c r="F39" s="51">
        <v>73</v>
      </c>
      <c r="G39" s="51">
        <v>156</v>
      </c>
      <c r="H39" s="51">
        <v>9</v>
      </c>
      <c r="I39" s="51">
        <v>16</v>
      </c>
      <c r="K39" s="60">
        <f>SUM(F39:I39)</f>
        <v>254</v>
      </c>
      <c r="N39" s="182"/>
      <c r="O39" s="182"/>
      <c r="P39" s="182"/>
      <c r="Q39" s="182"/>
      <c r="R39" s="182"/>
      <c r="S39" s="182"/>
      <c r="T39" s="182"/>
      <c r="U39" s="182"/>
      <c r="V39" s="182"/>
    </row>
    <row r="40" spans="1:22">
      <c r="A40" s="11" t="s">
        <v>76</v>
      </c>
      <c r="F40" s="51">
        <v>3</v>
      </c>
      <c r="G40" s="51">
        <v>0</v>
      </c>
      <c r="H40" s="51">
        <v>0</v>
      </c>
      <c r="I40" s="51">
        <v>0</v>
      </c>
      <c r="K40" s="60">
        <f>SUM(F40:I40)</f>
        <v>3</v>
      </c>
      <c r="N40" s="182"/>
      <c r="O40" s="182"/>
      <c r="P40" s="182"/>
      <c r="Q40" s="182"/>
      <c r="R40" s="182"/>
      <c r="S40" s="182"/>
      <c r="T40" s="182"/>
      <c r="U40" s="182"/>
      <c r="V40" s="182"/>
    </row>
    <row r="41" spans="1:22">
      <c r="A41" s="10"/>
      <c r="F41" s="52"/>
      <c r="G41" s="49"/>
      <c r="H41" s="49"/>
      <c r="I41" s="52"/>
      <c r="K41" s="87"/>
    </row>
    <row r="42" spans="1:22">
      <c r="A42" s="10"/>
      <c r="F42" s="83"/>
      <c r="G42" s="83"/>
      <c r="H42" s="83"/>
      <c r="I42" s="83"/>
      <c r="K42" s="83"/>
    </row>
    <row r="43" spans="1:22">
      <c r="A43" s="19" t="s">
        <v>74</v>
      </c>
      <c r="F43" s="82">
        <f>+F35+F39+F40</f>
        <v>9286</v>
      </c>
      <c r="G43" s="82">
        <f>+G35+G39+G40</f>
        <v>6660</v>
      </c>
      <c r="H43" s="82">
        <f>+H35+H39+H40</f>
        <v>510</v>
      </c>
      <c r="I43" s="82">
        <f>+I35+I39+I40</f>
        <v>608</v>
      </c>
      <c r="K43" s="82">
        <f>+K35+K39+K40</f>
        <v>17064</v>
      </c>
      <c r="L43" s="98"/>
    </row>
    <row r="44" spans="1:22">
      <c r="A44" s="19"/>
      <c r="F44" s="108">
        <f>F43/K43</f>
        <v>0.54418659165494609</v>
      </c>
      <c r="G44" s="108">
        <f>G43/K43</f>
        <v>0.39029535864978904</v>
      </c>
      <c r="H44" s="108">
        <f>H43/K43</f>
        <v>2.9887482419127989E-2</v>
      </c>
      <c r="I44" s="108">
        <f>I43/K43</f>
        <v>3.5630567276136893E-2</v>
      </c>
      <c r="K44" s="82"/>
      <c r="L44" s="98"/>
    </row>
    <row r="45" spans="1:22">
      <c r="A45" s="10"/>
      <c r="F45" s="52"/>
      <c r="G45" s="49"/>
      <c r="H45" s="49"/>
      <c r="I45" s="52"/>
      <c r="K45" s="68"/>
    </row>
    <row r="46" spans="1:22">
      <c r="A46" s="105" t="s">
        <v>98</v>
      </c>
      <c r="G46" s="29"/>
      <c r="H46" s="29"/>
    </row>
    <row r="47" spans="1:22">
      <c r="A47" s="105" t="s">
        <v>72</v>
      </c>
    </row>
    <row r="48" spans="1:22">
      <c r="A48" s="105" t="s">
        <v>108</v>
      </c>
    </row>
    <row r="49" spans="1:13">
      <c r="A49" s="105" t="s">
        <v>110</v>
      </c>
    </row>
    <row r="50" spans="1:13">
      <c r="A50" s="25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27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7"/>
  <sheetViews>
    <sheetView zoomScaleNormal="100" workbookViewId="0">
      <selection activeCell="A3" sqref="A3"/>
    </sheetView>
  </sheetViews>
  <sheetFormatPr defaultColWidth="9.140625" defaultRowHeight="12.75"/>
  <cols>
    <col min="1" max="16384" width="9.140625" style="1"/>
  </cols>
  <sheetData>
    <row r="1" spans="1:22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2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2">
      <c r="A4" s="30" t="s">
        <v>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2">
      <c r="A5" s="30" t="s">
        <v>148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2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2">
      <c r="A7" s="37"/>
      <c r="B7" s="38"/>
      <c r="C7" s="39"/>
      <c r="D7" s="39"/>
      <c r="F7" s="77" t="s">
        <v>38</v>
      </c>
      <c r="G7" s="77" t="s">
        <v>39</v>
      </c>
      <c r="H7" s="80" t="s">
        <v>20</v>
      </c>
      <c r="I7" s="77" t="s">
        <v>42</v>
      </c>
      <c r="J7" s="90" t="s">
        <v>8</v>
      </c>
      <c r="K7" s="81" t="s">
        <v>12</v>
      </c>
      <c r="L7" s="39"/>
      <c r="M7" s="39"/>
      <c r="N7" s="21"/>
    </row>
    <row r="8" spans="1:22" ht="6" customHeight="1">
      <c r="A8" s="37"/>
      <c r="B8" s="38"/>
      <c r="C8" s="28"/>
      <c r="D8" s="28"/>
      <c r="F8" s="28"/>
      <c r="G8" s="28"/>
      <c r="H8" s="28"/>
      <c r="I8" s="28"/>
      <c r="J8" s="35"/>
      <c r="K8" s="69"/>
      <c r="L8" s="28"/>
      <c r="M8" s="28"/>
    </row>
    <row r="9" spans="1:22">
      <c r="A9" s="42" t="s">
        <v>14</v>
      </c>
      <c r="B9" s="38"/>
      <c r="C9" s="28"/>
      <c r="D9" s="28"/>
      <c r="F9" s="46">
        <v>42</v>
      </c>
      <c r="G9" s="47">
        <v>475</v>
      </c>
      <c r="H9" s="46">
        <v>816</v>
      </c>
      <c r="I9" s="46">
        <v>1016</v>
      </c>
      <c r="J9" s="47"/>
      <c r="K9" s="67">
        <f t="shared" ref="K9:K19" si="0">SUM(F9:J9)</f>
        <v>2349</v>
      </c>
      <c r="L9" s="28"/>
      <c r="M9" s="194"/>
      <c r="N9" s="182"/>
      <c r="O9" s="182"/>
      <c r="P9" s="182"/>
      <c r="Q9" s="182"/>
      <c r="R9" s="182"/>
      <c r="S9" s="182"/>
      <c r="T9" s="182"/>
      <c r="U9" s="182"/>
    </row>
    <row r="10" spans="1:22">
      <c r="A10" s="42" t="s">
        <v>15</v>
      </c>
      <c r="B10" s="28"/>
      <c r="C10" s="28"/>
      <c r="D10" s="28"/>
      <c r="F10" s="46">
        <v>0</v>
      </c>
      <c r="G10" s="46">
        <v>214</v>
      </c>
      <c r="H10" s="46">
        <v>443</v>
      </c>
      <c r="I10" s="46">
        <v>508</v>
      </c>
      <c r="J10" s="46"/>
      <c r="K10" s="67">
        <f t="shared" si="0"/>
        <v>1165</v>
      </c>
      <c r="L10" s="28"/>
      <c r="M10" s="194"/>
      <c r="N10" s="182"/>
      <c r="O10" s="182"/>
      <c r="P10" s="182"/>
      <c r="Q10" s="182"/>
      <c r="R10" s="182"/>
      <c r="S10" s="182"/>
      <c r="T10" s="182"/>
      <c r="U10" s="182"/>
    </row>
    <row r="11" spans="1:22">
      <c r="A11" s="42" t="s">
        <v>140</v>
      </c>
      <c r="B11" s="28"/>
      <c r="C11" s="28"/>
      <c r="D11" s="28"/>
      <c r="F11" s="46">
        <v>26</v>
      </c>
      <c r="G11" s="46">
        <v>0</v>
      </c>
      <c r="H11" s="46">
        <v>0</v>
      </c>
      <c r="I11" s="46">
        <v>0</v>
      </c>
      <c r="J11" s="46"/>
      <c r="K11" s="67">
        <f t="shared" si="0"/>
        <v>26</v>
      </c>
      <c r="L11" s="28"/>
      <c r="M11" s="194"/>
      <c r="N11" s="182"/>
      <c r="O11" s="182"/>
      <c r="P11" s="182"/>
      <c r="Q11" s="182"/>
      <c r="R11" s="182"/>
      <c r="S11" s="182"/>
      <c r="T11" s="182"/>
      <c r="U11" s="182"/>
    </row>
    <row r="12" spans="1:22">
      <c r="A12" s="42" t="s">
        <v>113</v>
      </c>
      <c r="B12" s="28"/>
      <c r="C12" s="28"/>
      <c r="D12" s="28"/>
      <c r="F12" s="46">
        <v>1</v>
      </c>
      <c r="G12" s="46">
        <v>44</v>
      </c>
      <c r="H12" s="46">
        <v>75</v>
      </c>
      <c r="I12" s="46">
        <v>113</v>
      </c>
      <c r="J12" s="46"/>
      <c r="K12" s="67">
        <f t="shared" si="0"/>
        <v>233</v>
      </c>
      <c r="L12" s="28"/>
      <c r="M12" s="194"/>
      <c r="N12" s="182"/>
      <c r="O12" s="182"/>
      <c r="P12" s="182"/>
      <c r="Q12" s="182"/>
      <c r="R12" s="182"/>
      <c r="S12" s="182"/>
      <c r="T12" s="182"/>
      <c r="U12" s="182"/>
    </row>
    <row r="13" spans="1:22">
      <c r="A13" s="42" t="s">
        <v>16</v>
      </c>
      <c r="B13" s="28"/>
      <c r="C13" s="28"/>
      <c r="D13" s="28"/>
      <c r="F13" s="46">
        <v>0</v>
      </c>
      <c r="G13" s="46">
        <v>146</v>
      </c>
      <c r="H13" s="46">
        <v>255</v>
      </c>
      <c r="I13" s="46">
        <v>617</v>
      </c>
      <c r="J13" s="46"/>
      <c r="K13" s="67">
        <f t="shared" si="0"/>
        <v>1018</v>
      </c>
      <c r="L13" s="28"/>
      <c r="M13" s="194"/>
      <c r="N13" s="182"/>
      <c r="O13" s="182"/>
      <c r="P13" s="182"/>
      <c r="Q13" s="182"/>
      <c r="R13" s="182"/>
      <c r="S13" s="182"/>
      <c r="T13" s="182"/>
      <c r="U13" s="182"/>
    </row>
    <row r="14" spans="1:22">
      <c r="A14" s="42" t="s">
        <v>5</v>
      </c>
      <c r="B14" s="38"/>
      <c r="C14" s="28"/>
      <c r="D14" s="28"/>
      <c r="F14" s="46">
        <v>20</v>
      </c>
      <c r="G14" s="47">
        <v>284</v>
      </c>
      <c r="H14" s="46">
        <v>432</v>
      </c>
      <c r="I14" s="46">
        <v>594</v>
      </c>
      <c r="J14" s="47"/>
      <c r="K14" s="67">
        <f t="shared" si="0"/>
        <v>1330</v>
      </c>
      <c r="L14" s="28"/>
      <c r="M14" s="194"/>
      <c r="N14" s="182"/>
      <c r="O14" s="182"/>
      <c r="P14" s="182"/>
      <c r="Q14" s="182"/>
      <c r="R14" s="182"/>
      <c r="S14" s="182"/>
      <c r="T14" s="182"/>
      <c r="U14" s="182"/>
    </row>
    <row r="15" spans="1:22">
      <c r="A15" s="42" t="s">
        <v>139</v>
      </c>
      <c r="B15" s="28"/>
      <c r="C15" s="28"/>
      <c r="D15" s="28"/>
      <c r="F15" s="46">
        <v>31</v>
      </c>
      <c r="G15" s="46">
        <v>357</v>
      </c>
      <c r="H15" s="46">
        <v>584</v>
      </c>
      <c r="I15" s="46">
        <v>735</v>
      </c>
      <c r="J15" s="46"/>
      <c r="K15" s="67">
        <f t="shared" si="0"/>
        <v>1707</v>
      </c>
      <c r="L15" s="28"/>
      <c r="M15" s="194"/>
      <c r="N15" s="182"/>
      <c r="O15" s="182"/>
      <c r="P15" s="182"/>
      <c r="Q15" s="182"/>
      <c r="R15" s="182"/>
      <c r="S15" s="182"/>
      <c r="T15" s="182"/>
      <c r="U15" s="182"/>
    </row>
    <row r="16" spans="1:22">
      <c r="A16" s="42" t="s">
        <v>17</v>
      </c>
      <c r="B16" s="28"/>
      <c r="C16" s="28"/>
      <c r="D16" s="28"/>
      <c r="F16" s="46">
        <v>0</v>
      </c>
      <c r="G16" s="47">
        <v>88</v>
      </c>
      <c r="H16" s="46">
        <v>208</v>
      </c>
      <c r="I16" s="46">
        <v>252</v>
      </c>
      <c r="J16" s="46"/>
      <c r="K16" s="67">
        <f t="shared" si="0"/>
        <v>548</v>
      </c>
      <c r="L16" s="28"/>
      <c r="M16" s="194"/>
      <c r="N16" s="182"/>
      <c r="O16" s="182"/>
      <c r="P16" s="182"/>
      <c r="Q16" s="182"/>
      <c r="R16" s="182"/>
      <c r="S16" s="182"/>
      <c r="T16" s="182"/>
      <c r="U16" s="182"/>
      <c r="V16" s="109"/>
    </row>
    <row r="17" spans="1:21">
      <c r="A17" s="42" t="s">
        <v>100</v>
      </c>
      <c r="B17" s="28"/>
      <c r="C17" s="28"/>
      <c r="D17" s="28"/>
      <c r="F17" s="46">
        <v>0</v>
      </c>
      <c r="G17" s="47">
        <v>0</v>
      </c>
      <c r="H17" s="46">
        <v>41</v>
      </c>
      <c r="I17" s="46">
        <v>500</v>
      </c>
      <c r="J17" s="46"/>
      <c r="K17" s="67">
        <f t="shared" si="0"/>
        <v>541</v>
      </c>
      <c r="L17" s="28"/>
      <c r="M17" s="194"/>
      <c r="N17" s="182"/>
      <c r="O17" s="182"/>
      <c r="P17" s="182"/>
      <c r="Q17" s="182"/>
      <c r="R17" s="182"/>
      <c r="S17" s="182"/>
      <c r="T17" s="182"/>
      <c r="U17" s="182"/>
    </row>
    <row r="18" spans="1:21">
      <c r="A18" s="42" t="s">
        <v>116</v>
      </c>
      <c r="B18" s="28"/>
      <c r="C18" s="28"/>
      <c r="D18" s="28"/>
      <c r="F18" s="46">
        <v>8</v>
      </c>
      <c r="G18" s="47">
        <v>10</v>
      </c>
      <c r="H18" s="46">
        <v>17</v>
      </c>
      <c r="I18" s="46">
        <v>14</v>
      </c>
      <c r="J18" s="46"/>
      <c r="K18" s="67">
        <f t="shared" si="0"/>
        <v>49</v>
      </c>
      <c r="L18" s="28"/>
      <c r="M18" s="194"/>
      <c r="N18" s="182"/>
      <c r="O18" s="182"/>
      <c r="P18" s="182"/>
      <c r="Q18" s="182"/>
      <c r="R18" s="182"/>
      <c r="S18" s="182"/>
      <c r="T18" s="182"/>
      <c r="U18" s="182"/>
    </row>
    <row r="19" spans="1:21">
      <c r="A19" s="42" t="s">
        <v>18</v>
      </c>
      <c r="B19" s="28"/>
      <c r="C19" s="28"/>
      <c r="D19" s="28"/>
      <c r="F19" s="46">
        <f>F36</f>
        <v>2591</v>
      </c>
      <c r="G19" s="46">
        <f>G36</f>
        <v>1371</v>
      </c>
      <c r="H19" s="46">
        <f>H36</f>
        <v>438</v>
      </c>
      <c r="I19" s="46">
        <f>I36</f>
        <v>54</v>
      </c>
      <c r="J19" s="46"/>
      <c r="K19" s="67">
        <f t="shared" si="0"/>
        <v>4454</v>
      </c>
      <c r="L19" s="28"/>
      <c r="M19" s="194"/>
      <c r="N19" s="182"/>
      <c r="O19" s="182"/>
      <c r="P19" s="182"/>
      <c r="Q19" s="182"/>
      <c r="R19" s="182"/>
      <c r="S19" s="182"/>
      <c r="T19" s="182"/>
      <c r="U19" s="182"/>
    </row>
    <row r="20" spans="1:21">
      <c r="A20" s="40"/>
      <c r="B20" s="28"/>
      <c r="C20" s="28"/>
      <c r="D20" s="28"/>
      <c r="F20" s="28"/>
      <c r="G20" s="28"/>
      <c r="H20" s="28"/>
      <c r="I20" s="28"/>
      <c r="J20" s="28"/>
      <c r="K20" s="67"/>
      <c r="L20" s="28"/>
      <c r="M20" s="194"/>
      <c r="N20" s="182"/>
      <c r="O20" s="182"/>
      <c r="P20" s="182"/>
      <c r="Q20" s="182"/>
      <c r="R20" s="182"/>
      <c r="S20" s="182"/>
      <c r="T20" s="182"/>
      <c r="U20" s="182"/>
    </row>
    <row r="21" spans="1:21">
      <c r="A21" s="43" t="s">
        <v>12</v>
      </c>
      <c r="B21" s="28"/>
      <c r="C21" s="28"/>
      <c r="D21" s="28"/>
      <c r="F21" s="60">
        <f>SUM(F9:F19)</f>
        <v>2719</v>
      </c>
      <c r="G21" s="60">
        <f>SUM(G9:G19)</f>
        <v>2989</v>
      </c>
      <c r="H21" s="60">
        <f>SUM(H9:H19)</f>
        <v>3309</v>
      </c>
      <c r="I21" s="60">
        <f>SUM(I9:I19)</f>
        <v>4403</v>
      </c>
      <c r="J21" s="60"/>
      <c r="K21" s="67">
        <f>SUM(K9:K19)</f>
        <v>13420</v>
      </c>
      <c r="L21" s="28"/>
      <c r="M21" s="194"/>
      <c r="N21" s="182"/>
      <c r="O21" s="182"/>
      <c r="P21" s="182"/>
      <c r="Q21" s="182"/>
      <c r="R21" s="182"/>
      <c r="S21" s="182"/>
      <c r="T21" s="182"/>
      <c r="U21" s="182"/>
    </row>
    <row r="22" spans="1:21">
      <c r="A22" s="36"/>
      <c r="B22" s="28"/>
      <c r="C22" s="28"/>
      <c r="D22" s="28"/>
      <c r="F22" s="28"/>
      <c r="G22" s="28"/>
      <c r="H22" s="28"/>
      <c r="I22" s="28"/>
      <c r="J22" s="28"/>
      <c r="K22" s="67"/>
      <c r="L22" s="28"/>
      <c r="M22" s="194"/>
      <c r="N22" s="182"/>
      <c r="O22" s="182"/>
      <c r="P22" s="182"/>
      <c r="Q22" s="182"/>
      <c r="R22" s="182"/>
      <c r="S22" s="182"/>
      <c r="T22" s="182"/>
      <c r="U22" s="182"/>
    </row>
    <row r="23" spans="1:21">
      <c r="A23" s="29"/>
      <c r="B23" s="28"/>
      <c r="C23" s="28"/>
      <c r="D23" s="28"/>
      <c r="F23" s="28"/>
      <c r="G23" s="28"/>
      <c r="H23" s="28"/>
      <c r="I23" s="28"/>
      <c r="J23" s="28"/>
      <c r="K23" s="67"/>
      <c r="L23" s="28"/>
      <c r="M23" s="194"/>
      <c r="N23" s="182"/>
      <c r="O23" s="182"/>
      <c r="P23" s="182"/>
      <c r="Q23" s="182"/>
      <c r="R23" s="182"/>
      <c r="S23" s="182"/>
      <c r="T23" s="182"/>
      <c r="U23" s="182"/>
    </row>
    <row r="24" spans="1:21">
      <c r="A24" s="43" t="s">
        <v>19</v>
      </c>
      <c r="B24" s="28"/>
      <c r="C24" s="28"/>
      <c r="D24" s="28"/>
      <c r="F24" s="28"/>
      <c r="G24" s="28"/>
      <c r="H24" s="28"/>
      <c r="I24" s="28"/>
      <c r="J24" s="28"/>
      <c r="K24" s="67"/>
      <c r="L24" s="28"/>
      <c r="M24" s="194"/>
      <c r="N24" s="182"/>
      <c r="O24" s="182"/>
      <c r="P24" s="182"/>
      <c r="Q24" s="182"/>
      <c r="R24" s="182"/>
      <c r="S24" s="182"/>
      <c r="T24" s="182"/>
      <c r="U24" s="182"/>
    </row>
    <row r="25" spans="1:21">
      <c r="A25" s="26"/>
      <c r="B25" s="28"/>
      <c r="C25" s="28"/>
      <c r="D25" s="28"/>
      <c r="F25" s="28"/>
      <c r="G25" s="28"/>
      <c r="H25" s="28"/>
      <c r="I25" s="28"/>
      <c r="J25" s="28"/>
      <c r="K25" s="67"/>
      <c r="L25" s="28"/>
      <c r="M25" s="194"/>
      <c r="N25" s="182"/>
      <c r="O25" s="182"/>
      <c r="P25" s="182"/>
      <c r="Q25" s="182"/>
      <c r="R25" s="182"/>
      <c r="S25" s="182"/>
      <c r="T25" s="182"/>
      <c r="U25" s="182"/>
    </row>
    <row r="26" spans="1:21">
      <c r="A26" s="42" t="s">
        <v>14</v>
      </c>
      <c r="B26" s="28"/>
      <c r="C26" s="28"/>
      <c r="D26" s="28"/>
      <c r="F26" s="46">
        <v>408</v>
      </c>
      <c r="G26" s="47">
        <v>200</v>
      </c>
      <c r="H26" s="46">
        <v>72</v>
      </c>
      <c r="I26" s="46">
        <v>13</v>
      </c>
      <c r="J26" s="46"/>
      <c r="K26" s="67">
        <f t="shared" ref="K26:K34" si="1">SUM(F26:J26)</f>
        <v>693</v>
      </c>
      <c r="L26" s="28"/>
      <c r="M26" s="194"/>
      <c r="N26" s="182"/>
      <c r="O26" s="182"/>
      <c r="P26" s="182"/>
      <c r="Q26" s="182"/>
      <c r="R26" s="182"/>
      <c r="S26" s="182"/>
      <c r="T26" s="182"/>
      <c r="U26" s="182"/>
    </row>
    <row r="27" spans="1:21">
      <c r="A27" s="42" t="s">
        <v>15</v>
      </c>
      <c r="B27" s="28"/>
      <c r="C27" s="28"/>
      <c r="D27" s="28"/>
      <c r="F27" s="46">
        <v>564</v>
      </c>
      <c r="G27" s="47">
        <v>272</v>
      </c>
      <c r="H27" s="46">
        <v>21</v>
      </c>
      <c r="I27" s="46">
        <v>0</v>
      </c>
      <c r="J27" s="46"/>
      <c r="K27" s="67">
        <f t="shared" si="1"/>
        <v>857</v>
      </c>
      <c r="L27" s="28"/>
      <c r="M27" s="194"/>
      <c r="N27" s="182"/>
      <c r="O27" s="182"/>
      <c r="P27" s="182"/>
      <c r="Q27" s="182"/>
      <c r="R27" s="182"/>
      <c r="S27" s="182"/>
      <c r="T27" s="182"/>
      <c r="U27" s="182"/>
    </row>
    <row r="28" spans="1:21">
      <c r="A28" s="42" t="s">
        <v>113</v>
      </c>
      <c r="B28" s="28"/>
      <c r="C28" s="28"/>
      <c r="D28" s="28"/>
      <c r="F28" s="46">
        <v>101</v>
      </c>
      <c r="G28" s="47">
        <v>60</v>
      </c>
      <c r="H28" s="46">
        <v>29</v>
      </c>
      <c r="I28" s="46">
        <v>8</v>
      </c>
      <c r="J28" s="46"/>
      <c r="K28" s="67">
        <f t="shared" si="1"/>
        <v>198</v>
      </c>
      <c r="L28" s="28"/>
      <c r="M28" s="194"/>
      <c r="N28" s="182"/>
      <c r="O28" s="182"/>
      <c r="P28" s="182"/>
      <c r="Q28" s="182"/>
      <c r="R28" s="182"/>
      <c r="S28" s="182"/>
      <c r="T28" s="182"/>
      <c r="U28" s="182"/>
    </row>
    <row r="29" spans="1:21">
      <c r="A29" s="42" t="s">
        <v>16</v>
      </c>
      <c r="B29" s="28"/>
      <c r="C29" s="28"/>
      <c r="D29" s="28"/>
      <c r="F29" s="46">
        <v>280</v>
      </c>
      <c r="G29" s="47">
        <v>163</v>
      </c>
      <c r="H29" s="46">
        <v>32</v>
      </c>
      <c r="I29" s="46">
        <v>2</v>
      </c>
      <c r="J29" s="46"/>
      <c r="K29" s="67">
        <f t="shared" si="1"/>
        <v>477</v>
      </c>
      <c r="L29" s="28"/>
      <c r="M29" s="194"/>
      <c r="N29" s="182"/>
      <c r="O29" s="182"/>
      <c r="P29" s="182"/>
      <c r="Q29" s="182"/>
      <c r="R29" s="182"/>
      <c r="S29" s="182"/>
      <c r="T29" s="182"/>
      <c r="U29" s="182"/>
    </row>
    <row r="30" spans="1:21">
      <c r="A30" s="42" t="s">
        <v>5</v>
      </c>
      <c r="B30" s="28"/>
      <c r="C30" s="28"/>
      <c r="D30" s="28"/>
      <c r="F30" s="46">
        <v>328</v>
      </c>
      <c r="G30" s="47">
        <v>100</v>
      </c>
      <c r="H30" s="46">
        <v>37</v>
      </c>
      <c r="I30" s="46">
        <v>9</v>
      </c>
      <c r="J30" s="46"/>
      <c r="K30" s="67">
        <f t="shared" si="1"/>
        <v>474</v>
      </c>
      <c r="L30" s="28"/>
      <c r="M30" s="194"/>
      <c r="N30" s="182"/>
      <c r="O30" s="182"/>
      <c r="P30" s="182"/>
      <c r="Q30" s="182"/>
      <c r="R30" s="182"/>
      <c r="S30" s="182"/>
      <c r="T30" s="182"/>
      <c r="U30" s="182"/>
    </row>
    <row r="31" spans="1:21">
      <c r="A31" s="42" t="s">
        <v>139</v>
      </c>
      <c r="B31" s="28"/>
      <c r="C31" s="28"/>
      <c r="D31" s="28"/>
      <c r="F31" s="46">
        <v>376</v>
      </c>
      <c r="G31" s="47">
        <v>229</v>
      </c>
      <c r="H31" s="46">
        <v>108</v>
      </c>
      <c r="I31" s="46">
        <v>11</v>
      </c>
      <c r="J31" s="46"/>
      <c r="K31" s="67">
        <f t="shared" si="1"/>
        <v>724</v>
      </c>
      <c r="L31" s="28"/>
      <c r="M31" s="194"/>
      <c r="N31" s="182"/>
      <c r="O31" s="182"/>
      <c r="P31" s="182"/>
      <c r="Q31" s="182"/>
      <c r="R31" s="182"/>
      <c r="S31" s="182"/>
      <c r="T31" s="182"/>
      <c r="U31" s="182"/>
    </row>
    <row r="32" spans="1:21">
      <c r="A32" s="42" t="s">
        <v>17</v>
      </c>
      <c r="B32" s="28"/>
      <c r="C32" s="28"/>
      <c r="D32" s="28"/>
      <c r="F32" s="46">
        <v>182</v>
      </c>
      <c r="G32" s="47">
        <v>50</v>
      </c>
      <c r="H32" s="46">
        <v>1</v>
      </c>
      <c r="I32" s="46">
        <v>0</v>
      </c>
      <c r="J32" s="46"/>
      <c r="K32" s="67">
        <f t="shared" si="1"/>
        <v>233</v>
      </c>
      <c r="L32" s="28"/>
      <c r="M32" s="194"/>
      <c r="N32" s="182"/>
      <c r="O32" s="182"/>
      <c r="P32" s="182"/>
      <c r="Q32" s="182"/>
      <c r="R32" s="182"/>
      <c r="S32" s="182"/>
      <c r="T32" s="182"/>
      <c r="U32" s="182"/>
    </row>
    <row r="33" spans="1:21">
      <c r="A33" s="42" t="s">
        <v>100</v>
      </c>
      <c r="B33" s="28"/>
      <c r="C33" s="28"/>
      <c r="D33" s="28"/>
      <c r="F33" s="46">
        <v>119</v>
      </c>
      <c r="G33" s="46">
        <v>123</v>
      </c>
      <c r="H33" s="46">
        <v>108</v>
      </c>
      <c r="I33" s="46">
        <v>8</v>
      </c>
      <c r="J33" s="46"/>
      <c r="K33" s="67">
        <f t="shared" si="1"/>
        <v>358</v>
      </c>
      <c r="L33" s="28"/>
      <c r="M33" s="194"/>
      <c r="N33" s="182"/>
      <c r="O33" s="182"/>
      <c r="P33" s="182"/>
      <c r="Q33" s="182"/>
      <c r="R33" s="182"/>
      <c r="S33" s="182"/>
      <c r="T33" s="182"/>
      <c r="U33" s="182"/>
    </row>
    <row r="34" spans="1:21">
      <c r="A34" s="42" t="s">
        <v>105</v>
      </c>
      <c r="B34" s="28"/>
      <c r="C34" s="28"/>
      <c r="D34" s="28"/>
      <c r="F34" s="46">
        <v>233</v>
      </c>
      <c r="G34" s="46">
        <v>174</v>
      </c>
      <c r="H34" s="46">
        <v>30</v>
      </c>
      <c r="I34" s="46">
        <v>3</v>
      </c>
      <c r="J34" s="46"/>
      <c r="K34" s="67">
        <f t="shared" si="1"/>
        <v>440</v>
      </c>
      <c r="L34" s="28"/>
      <c r="M34" s="194"/>
      <c r="N34" s="182"/>
      <c r="O34" s="182"/>
      <c r="P34" s="182"/>
      <c r="Q34" s="182"/>
      <c r="R34" s="182"/>
      <c r="S34" s="182"/>
      <c r="T34" s="182"/>
      <c r="U34" s="182"/>
    </row>
    <row r="35" spans="1:21">
      <c r="A35" s="44"/>
      <c r="B35" s="28"/>
      <c r="C35" s="28"/>
      <c r="D35" s="28"/>
      <c r="F35" s="28"/>
      <c r="G35" s="28"/>
      <c r="H35" s="28"/>
      <c r="I35" s="28"/>
      <c r="J35" s="28"/>
      <c r="K35" s="67"/>
      <c r="L35" s="28"/>
      <c r="M35" s="28"/>
    </row>
    <row r="36" spans="1:21">
      <c r="A36" s="43" t="s">
        <v>12</v>
      </c>
      <c r="B36" s="28"/>
      <c r="C36" s="28"/>
      <c r="D36" s="28"/>
      <c r="F36" s="60">
        <f>SUM(F26:F34)</f>
        <v>2591</v>
      </c>
      <c r="G36" s="60">
        <f>SUM(G26:G34)</f>
        <v>1371</v>
      </c>
      <c r="H36" s="60">
        <f>SUM(H26:H34)</f>
        <v>438</v>
      </c>
      <c r="I36" s="60">
        <f>SUM(I26:I34)</f>
        <v>54</v>
      </c>
      <c r="J36" s="60"/>
      <c r="K36" s="67">
        <f>SUM(K26:K34)</f>
        <v>4454</v>
      </c>
      <c r="L36" s="28"/>
      <c r="M36" s="28"/>
    </row>
    <row r="37" spans="1:21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28"/>
      <c r="M37" s="28"/>
    </row>
    <row r="38" spans="1:21">
      <c r="A38" s="28"/>
      <c r="B38" s="28"/>
      <c r="C38" s="28"/>
      <c r="D38" s="28"/>
      <c r="E38" s="28"/>
      <c r="F38" s="28"/>
      <c r="G38" s="28"/>
      <c r="H38" s="28"/>
      <c r="I38" s="28"/>
      <c r="J38" s="28"/>
      <c r="L38" s="28"/>
      <c r="M38" s="28"/>
    </row>
    <row r="39" spans="1:2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21">
      <c r="A40" s="84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21">
      <c r="A41" s="84" t="s">
        <v>101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21">
      <c r="A42" s="85" t="s">
        <v>115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21">
      <c r="A43" s="105" t="s">
        <v>114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21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21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2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21">
      <c r="A47" s="25" t="s">
        <v>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1</v>
      </c>
    </row>
  </sheetData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47"/>
  <sheetViews>
    <sheetView zoomScaleNormal="100" workbookViewId="0">
      <selection activeCell="A3" sqref="A3"/>
    </sheetView>
  </sheetViews>
  <sheetFormatPr defaultColWidth="9.140625" defaultRowHeight="12.75"/>
  <cols>
    <col min="1" max="4" width="9.140625" style="1" customWidth="1"/>
    <col min="5" max="14" width="5" style="1" customWidth="1"/>
    <col min="15" max="15" width="8" style="1" customWidth="1"/>
    <col min="16" max="17" width="5.7109375" style="1" customWidth="1"/>
    <col min="18" max="16384" width="9.140625" style="1"/>
  </cols>
  <sheetData>
    <row r="1" spans="1:35" ht="25.5" customHeight="1">
      <c r="A1" s="4"/>
      <c r="B1" s="4"/>
      <c r="C1" s="4"/>
      <c r="D1" s="4"/>
      <c r="E1" s="23" t="s">
        <v>23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</row>
    <row r="2" spans="1:35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4" spans="1:35">
      <c r="A4" s="30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35">
      <c r="A5" s="30" t="s">
        <v>148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35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35">
      <c r="A7" s="37"/>
      <c r="B7" s="38"/>
      <c r="C7" s="39"/>
      <c r="D7" s="39"/>
      <c r="G7" s="41" t="s">
        <v>38</v>
      </c>
      <c r="H7" s="41"/>
      <c r="I7" s="41" t="s">
        <v>39</v>
      </c>
      <c r="J7" s="41"/>
      <c r="K7" s="33" t="s">
        <v>20</v>
      </c>
      <c r="L7" s="33"/>
      <c r="M7" s="41" t="s">
        <v>46</v>
      </c>
      <c r="N7" s="41"/>
      <c r="P7" s="41" t="s">
        <v>12</v>
      </c>
      <c r="Q7" s="34"/>
      <c r="R7" s="21"/>
    </row>
    <row r="8" spans="1:35">
      <c r="A8" s="37"/>
      <c r="B8" s="38"/>
      <c r="C8" s="39"/>
      <c r="D8" s="39"/>
      <c r="G8" s="27" t="s">
        <v>21</v>
      </c>
      <c r="H8" s="27" t="s">
        <v>22</v>
      </c>
      <c r="I8" s="27" t="s">
        <v>21</v>
      </c>
      <c r="J8" s="27" t="s">
        <v>22</v>
      </c>
      <c r="K8" s="45" t="s">
        <v>21</v>
      </c>
      <c r="L8" s="45" t="s">
        <v>22</v>
      </c>
      <c r="M8" s="27" t="s">
        <v>21</v>
      </c>
      <c r="N8" s="27" t="s">
        <v>22</v>
      </c>
      <c r="O8" s="14"/>
      <c r="P8" s="27" t="s">
        <v>21</v>
      </c>
      <c r="Q8" s="27" t="s">
        <v>22</v>
      </c>
      <c r="R8" s="21"/>
    </row>
    <row r="9" spans="1:35" ht="6" customHeight="1">
      <c r="A9" s="37"/>
      <c r="B9" s="38"/>
      <c r="C9" s="28"/>
      <c r="D9" s="28"/>
      <c r="G9" s="28"/>
      <c r="H9" s="28"/>
      <c r="I9" s="28"/>
      <c r="J9" s="28"/>
      <c r="K9" s="28"/>
      <c r="L9" s="28"/>
      <c r="M9" s="28"/>
      <c r="N9" s="28"/>
      <c r="Q9" s="35"/>
    </row>
    <row r="10" spans="1:35" ht="12.95" customHeight="1">
      <c r="A10" s="42" t="s">
        <v>14</v>
      </c>
      <c r="B10" s="38"/>
      <c r="C10" s="28"/>
      <c r="D10" s="28"/>
      <c r="G10" s="46">
        <v>19</v>
      </c>
      <c r="H10" s="46">
        <v>23</v>
      </c>
      <c r="I10" s="47">
        <v>235</v>
      </c>
      <c r="J10" s="47">
        <v>240</v>
      </c>
      <c r="K10" s="46">
        <v>450</v>
      </c>
      <c r="L10" s="46">
        <v>366</v>
      </c>
      <c r="M10" s="46">
        <v>539</v>
      </c>
      <c r="N10" s="46">
        <v>477</v>
      </c>
      <c r="O10" s="52"/>
      <c r="P10" s="59">
        <f>G10+I10+K10+M10</f>
        <v>1243</v>
      </c>
      <c r="Q10" s="59">
        <f>H10+J10+L10+N10</f>
        <v>1106</v>
      </c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</row>
    <row r="11" spans="1:35">
      <c r="A11" s="42" t="s">
        <v>15</v>
      </c>
      <c r="B11" s="28"/>
      <c r="C11" s="28"/>
      <c r="D11" s="28"/>
      <c r="G11" s="46">
        <v>0</v>
      </c>
      <c r="H11" s="46">
        <v>0</v>
      </c>
      <c r="I11" s="47">
        <v>95</v>
      </c>
      <c r="J11" s="47">
        <v>119</v>
      </c>
      <c r="K11" s="46">
        <v>261</v>
      </c>
      <c r="L11" s="46">
        <v>182</v>
      </c>
      <c r="M11" s="46">
        <v>270</v>
      </c>
      <c r="N11" s="46">
        <v>238</v>
      </c>
      <c r="O11" s="52"/>
      <c r="P11" s="59">
        <f t="shared" ref="P11:P20" si="0">G11+I11+K11+M11</f>
        <v>626</v>
      </c>
      <c r="Q11" s="59">
        <f t="shared" ref="Q11:Q20" si="1">H11+J11+L11+N11</f>
        <v>539</v>
      </c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</row>
    <row r="12" spans="1:35">
      <c r="A12" s="42" t="s">
        <v>140</v>
      </c>
      <c r="B12" s="28"/>
      <c r="C12" s="28"/>
      <c r="D12" s="28"/>
      <c r="G12" s="46">
        <v>14</v>
      </c>
      <c r="H12" s="46">
        <v>12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52"/>
      <c r="P12" s="59">
        <f t="shared" ref="P12" si="2">G12+I12+K12+M12</f>
        <v>14</v>
      </c>
      <c r="Q12" s="59">
        <f t="shared" ref="Q12" si="3">H12+J12+L12+N12</f>
        <v>12</v>
      </c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1:35">
      <c r="A13" s="42" t="s">
        <v>113</v>
      </c>
      <c r="B13" s="28"/>
      <c r="C13" s="28"/>
      <c r="D13" s="28"/>
      <c r="G13" s="46">
        <v>0</v>
      </c>
      <c r="H13" s="46">
        <v>1</v>
      </c>
      <c r="I13" s="46">
        <v>6</v>
      </c>
      <c r="J13" s="46">
        <v>38</v>
      </c>
      <c r="K13" s="46">
        <v>19</v>
      </c>
      <c r="L13" s="46">
        <v>56</v>
      </c>
      <c r="M13" s="46">
        <v>13</v>
      </c>
      <c r="N13" s="46">
        <v>100</v>
      </c>
      <c r="O13" s="52"/>
      <c r="P13" s="59">
        <f t="shared" ref="P13" si="4">G13+I13+K13+M13</f>
        <v>38</v>
      </c>
      <c r="Q13" s="59">
        <f t="shared" ref="Q13" si="5">H13+J13+L13+N13</f>
        <v>195</v>
      </c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35">
      <c r="A14" s="42" t="s">
        <v>16</v>
      </c>
      <c r="B14" s="28"/>
      <c r="C14" s="28"/>
      <c r="D14" s="28"/>
      <c r="G14" s="46">
        <v>0</v>
      </c>
      <c r="H14" s="46">
        <v>0</v>
      </c>
      <c r="I14" s="46">
        <v>115</v>
      </c>
      <c r="J14" s="46">
        <v>31</v>
      </c>
      <c r="K14" s="46">
        <v>189</v>
      </c>
      <c r="L14" s="46">
        <v>66</v>
      </c>
      <c r="M14" s="46">
        <v>470</v>
      </c>
      <c r="N14" s="46">
        <v>147</v>
      </c>
      <c r="O14" s="52"/>
      <c r="P14" s="59">
        <f t="shared" si="0"/>
        <v>774</v>
      </c>
      <c r="Q14" s="59">
        <f t="shared" si="1"/>
        <v>244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1:35">
      <c r="A15" s="42" t="s">
        <v>5</v>
      </c>
      <c r="B15" s="38"/>
      <c r="C15" s="28"/>
      <c r="D15" s="28"/>
      <c r="G15" s="46">
        <v>6</v>
      </c>
      <c r="H15" s="46">
        <v>14</v>
      </c>
      <c r="I15" s="47">
        <v>97</v>
      </c>
      <c r="J15" s="47">
        <v>187</v>
      </c>
      <c r="K15" s="46">
        <v>169</v>
      </c>
      <c r="L15" s="46">
        <v>263</v>
      </c>
      <c r="M15" s="46">
        <v>237</v>
      </c>
      <c r="N15" s="46">
        <v>357</v>
      </c>
      <c r="O15" s="52"/>
      <c r="P15" s="59">
        <f>G15+I15+K15+M15</f>
        <v>509</v>
      </c>
      <c r="Q15" s="59">
        <f>H15+J15+L15+N15</f>
        <v>821</v>
      </c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</row>
    <row r="16" spans="1:35">
      <c r="A16" s="42" t="s">
        <v>139</v>
      </c>
      <c r="B16" s="28"/>
      <c r="C16" s="28"/>
      <c r="D16" s="28"/>
      <c r="G16" s="46">
        <v>9</v>
      </c>
      <c r="H16" s="46">
        <v>22</v>
      </c>
      <c r="I16" s="46">
        <v>87</v>
      </c>
      <c r="J16" s="46">
        <v>270</v>
      </c>
      <c r="K16" s="46">
        <v>134</v>
      </c>
      <c r="L16" s="46">
        <v>450</v>
      </c>
      <c r="M16" s="46">
        <v>177</v>
      </c>
      <c r="N16" s="46">
        <v>558</v>
      </c>
      <c r="O16" s="52"/>
      <c r="P16" s="59">
        <f t="shared" si="0"/>
        <v>407</v>
      </c>
      <c r="Q16" s="59">
        <f t="shared" si="1"/>
        <v>1300</v>
      </c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1:35">
      <c r="A17" s="42" t="s">
        <v>17</v>
      </c>
      <c r="B17" s="28"/>
      <c r="C17" s="28"/>
      <c r="D17" s="28"/>
      <c r="G17" s="46">
        <v>0</v>
      </c>
      <c r="H17" s="46">
        <v>0</v>
      </c>
      <c r="I17" s="46">
        <v>11</v>
      </c>
      <c r="J17" s="46">
        <v>77</v>
      </c>
      <c r="K17" s="46">
        <v>23</v>
      </c>
      <c r="L17" s="46">
        <v>185</v>
      </c>
      <c r="M17" s="46">
        <v>19</v>
      </c>
      <c r="N17" s="46">
        <v>233</v>
      </c>
      <c r="O17" s="52"/>
      <c r="P17" s="59">
        <f t="shared" si="0"/>
        <v>53</v>
      </c>
      <c r="Q17" s="59">
        <f t="shared" si="1"/>
        <v>495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1:35">
      <c r="A18" s="42" t="s">
        <v>100</v>
      </c>
      <c r="B18" s="28"/>
      <c r="C18" s="28"/>
      <c r="D18" s="28"/>
      <c r="G18" s="46">
        <v>0</v>
      </c>
      <c r="H18" s="46">
        <v>0</v>
      </c>
      <c r="I18" s="47">
        <v>0</v>
      </c>
      <c r="J18" s="47">
        <v>0</v>
      </c>
      <c r="K18" s="46">
        <v>11</v>
      </c>
      <c r="L18" s="46">
        <v>30</v>
      </c>
      <c r="M18" s="46">
        <v>172</v>
      </c>
      <c r="N18" s="46">
        <v>328</v>
      </c>
      <c r="O18" s="52"/>
      <c r="P18" s="59">
        <f t="shared" si="0"/>
        <v>183</v>
      </c>
      <c r="Q18" s="59">
        <f t="shared" si="1"/>
        <v>358</v>
      </c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1:35">
      <c r="A19" s="42" t="s">
        <v>116</v>
      </c>
      <c r="B19" s="28"/>
      <c r="C19" s="28"/>
      <c r="D19" s="28"/>
      <c r="G19" s="46">
        <v>5</v>
      </c>
      <c r="H19" s="46">
        <v>3</v>
      </c>
      <c r="I19" s="47">
        <v>5</v>
      </c>
      <c r="J19" s="47">
        <v>5</v>
      </c>
      <c r="K19" s="46">
        <v>6</v>
      </c>
      <c r="L19" s="46">
        <v>11</v>
      </c>
      <c r="M19" s="46">
        <v>5</v>
      </c>
      <c r="N19" s="46">
        <v>9</v>
      </c>
      <c r="O19" s="52"/>
      <c r="P19" s="59">
        <f t="shared" ref="P19" si="6">G19+I19+K19+M19</f>
        <v>21</v>
      </c>
      <c r="Q19" s="59">
        <f t="shared" ref="Q19" si="7">H19+J19+L19+N19</f>
        <v>28</v>
      </c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</row>
    <row r="20" spans="1:35">
      <c r="A20" s="42" t="s">
        <v>18</v>
      </c>
      <c r="B20" s="28"/>
      <c r="C20" s="28"/>
      <c r="D20" s="28"/>
      <c r="G20" s="46">
        <f>G37</f>
        <v>1183</v>
      </c>
      <c r="H20" s="46">
        <f t="shared" ref="H20:N20" si="8">H37</f>
        <v>1408</v>
      </c>
      <c r="I20" s="46">
        <f t="shared" si="8"/>
        <v>655</v>
      </c>
      <c r="J20" s="46">
        <f t="shared" si="8"/>
        <v>716</v>
      </c>
      <c r="K20" s="46">
        <f t="shared" si="8"/>
        <v>190</v>
      </c>
      <c r="L20" s="46">
        <f t="shared" si="8"/>
        <v>248</v>
      </c>
      <c r="M20" s="46">
        <f t="shared" si="8"/>
        <v>18</v>
      </c>
      <c r="N20" s="46">
        <f t="shared" si="8"/>
        <v>36</v>
      </c>
      <c r="O20" s="52"/>
      <c r="P20" s="59">
        <f t="shared" si="0"/>
        <v>2046</v>
      </c>
      <c r="Q20" s="59">
        <f t="shared" si="1"/>
        <v>2408</v>
      </c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1:35">
      <c r="A21" s="40"/>
      <c r="B21" s="28"/>
      <c r="C21" s="28"/>
      <c r="D21" s="28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0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</row>
    <row r="22" spans="1:35">
      <c r="A22" s="43" t="s">
        <v>12</v>
      </c>
      <c r="B22" s="28"/>
      <c r="C22" s="28"/>
      <c r="D22" s="28"/>
      <c r="G22" s="59">
        <f t="shared" ref="G22:N22" si="9">SUM(G10:G20)</f>
        <v>1236</v>
      </c>
      <c r="H22" s="59">
        <f t="shared" si="9"/>
        <v>1483</v>
      </c>
      <c r="I22" s="59">
        <f t="shared" si="9"/>
        <v>1306</v>
      </c>
      <c r="J22" s="59">
        <f t="shared" si="9"/>
        <v>1683</v>
      </c>
      <c r="K22" s="59">
        <f t="shared" si="9"/>
        <v>1452</v>
      </c>
      <c r="L22" s="59">
        <f t="shared" si="9"/>
        <v>1857</v>
      </c>
      <c r="M22" s="59">
        <f t="shared" si="9"/>
        <v>1920</v>
      </c>
      <c r="N22" s="59">
        <f t="shared" si="9"/>
        <v>2483</v>
      </c>
      <c r="O22" s="52"/>
      <c r="P22" s="59">
        <f>SUM(P10:P20)</f>
        <v>5914</v>
      </c>
      <c r="Q22" s="59">
        <f>SUM(Q10:Q20)</f>
        <v>7506</v>
      </c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35">
      <c r="A23" s="36"/>
      <c r="B23" s="28"/>
      <c r="C23" s="28"/>
      <c r="D23" s="2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</row>
    <row r="24" spans="1:35">
      <c r="A24" s="29"/>
      <c r="B24" s="28"/>
      <c r="C24" s="28"/>
      <c r="D24" s="28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1:35">
      <c r="A25" s="43" t="s">
        <v>19</v>
      </c>
      <c r="B25" s="28"/>
      <c r="C25" s="28"/>
      <c r="D25" s="28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</row>
    <row r="26" spans="1:35">
      <c r="A26" s="26"/>
      <c r="B26" s="28"/>
      <c r="C26" s="28"/>
      <c r="D26" s="28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</row>
    <row r="27" spans="1:35">
      <c r="A27" s="42" t="s">
        <v>14</v>
      </c>
      <c r="B27" s="28"/>
      <c r="C27" s="28"/>
      <c r="D27" s="28"/>
      <c r="G27" s="46">
        <v>199</v>
      </c>
      <c r="H27" s="46">
        <v>209</v>
      </c>
      <c r="I27" s="47">
        <v>134</v>
      </c>
      <c r="J27" s="47">
        <v>66</v>
      </c>
      <c r="K27" s="46">
        <v>58</v>
      </c>
      <c r="L27" s="46">
        <v>14</v>
      </c>
      <c r="M27" s="46">
        <v>9</v>
      </c>
      <c r="N27" s="46">
        <v>4</v>
      </c>
      <c r="O27" s="52"/>
      <c r="P27" s="59">
        <f>G27+I27+K27+M27</f>
        <v>400</v>
      </c>
      <c r="Q27" s="59">
        <f>H27+J27+L27+N27</f>
        <v>293</v>
      </c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  <row r="28" spans="1:35">
      <c r="A28" s="42" t="s">
        <v>15</v>
      </c>
      <c r="B28" s="28"/>
      <c r="C28" s="28"/>
      <c r="D28" s="28"/>
      <c r="G28" s="46">
        <v>356</v>
      </c>
      <c r="H28" s="46">
        <v>208</v>
      </c>
      <c r="I28" s="47">
        <v>166</v>
      </c>
      <c r="J28" s="47">
        <v>106</v>
      </c>
      <c r="K28" s="46">
        <v>11</v>
      </c>
      <c r="L28" s="46">
        <v>10</v>
      </c>
      <c r="M28" s="46">
        <v>0</v>
      </c>
      <c r="N28" s="46">
        <v>0</v>
      </c>
      <c r="O28" s="52"/>
      <c r="P28" s="59">
        <f t="shared" ref="P28:P34" si="10">G28+I28+K28+M28</f>
        <v>533</v>
      </c>
      <c r="Q28" s="59">
        <f>H28+J28+L28+N28</f>
        <v>324</v>
      </c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</row>
    <row r="29" spans="1:35">
      <c r="A29" s="42" t="s">
        <v>113</v>
      </c>
      <c r="B29" s="28"/>
      <c r="C29" s="28"/>
      <c r="D29" s="28"/>
      <c r="G29" s="46">
        <v>18</v>
      </c>
      <c r="H29" s="46">
        <v>83</v>
      </c>
      <c r="I29" s="47">
        <v>17</v>
      </c>
      <c r="J29" s="47">
        <v>43</v>
      </c>
      <c r="K29" s="46">
        <v>7</v>
      </c>
      <c r="L29" s="46">
        <v>22</v>
      </c>
      <c r="M29" s="46">
        <v>1</v>
      </c>
      <c r="N29" s="46">
        <v>7</v>
      </c>
      <c r="O29" s="52"/>
      <c r="P29" s="59">
        <f t="shared" si="10"/>
        <v>43</v>
      </c>
      <c r="Q29" s="59">
        <f t="shared" ref="Q29:Q34" si="11">H29+J29+L29+N29</f>
        <v>155</v>
      </c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1:35">
      <c r="A30" s="42" t="s">
        <v>16</v>
      </c>
      <c r="B30" s="28"/>
      <c r="C30" s="28"/>
      <c r="D30" s="28"/>
      <c r="G30" s="46">
        <v>226</v>
      </c>
      <c r="H30" s="46">
        <v>54</v>
      </c>
      <c r="I30" s="47">
        <v>117</v>
      </c>
      <c r="J30" s="47">
        <v>46</v>
      </c>
      <c r="K30" s="46">
        <v>25</v>
      </c>
      <c r="L30" s="46">
        <v>7</v>
      </c>
      <c r="M30" s="46">
        <v>0</v>
      </c>
      <c r="N30" s="46">
        <v>2</v>
      </c>
      <c r="O30" s="52"/>
      <c r="P30" s="59">
        <f t="shared" si="10"/>
        <v>368</v>
      </c>
      <c r="Q30" s="59">
        <f t="shared" si="11"/>
        <v>109</v>
      </c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1:35">
      <c r="A31" s="42" t="s">
        <v>5</v>
      </c>
      <c r="B31" s="28"/>
      <c r="C31" s="28"/>
      <c r="D31" s="28"/>
      <c r="G31" s="46">
        <v>104</v>
      </c>
      <c r="H31" s="46">
        <v>224</v>
      </c>
      <c r="I31" s="47">
        <v>31</v>
      </c>
      <c r="J31" s="47">
        <v>69</v>
      </c>
      <c r="K31" s="46">
        <v>16</v>
      </c>
      <c r="L31" s="46">
        <v>21</v>
      </c>
      <c r="M31" s="46">
        <v>2</v>
      </c>
      <c r="N31" s="46">
        <v>7</v>
      </c>
      <c r="O31" s="52"/>
      <c r="P31" s="59">
        <f>G31+I31+K31+M31</f>
        <v>153</v>
      </c>
      <c r="Q31" s="59">
        <f>H31+J31+L31+N31</f>
        <v>321</v>
      </c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1:35">
      <c r="A32" s="42" t="s">
        <v>139</v>
      </c>
      <c r="B32" s="28"/>
      <c r="C32" s="28"/>
      <c r="D32" s="28"/>
      <c r="G32" s="46">
        <v>96</v>
      </c>
      <c r="H32" s="46">
        <v>280</v>
      </c>
      <c r="I32" s="47">
        <v>42</v>
      </c>
      <c r="J32" s="47">
        <v>187</v>
      </c>
      <c r="K32" s="46">
        <v>21</v>
      </c>
      <c r="L32" s="46">
        <v>87</v>
      </c>
      <c r="M32" s="46">
        <v>4</v>
      </c>
      <c r="N32" s="46">
        <v>7</v>
      </c>
      <c r="O32" s="52"/>
      <c r="P32" s="59">
        <f t="shared" si="10"/>
        <v>163</v>
      </c>
      <c r="Q32" s="59">
        <f t="shared" si="11"/>
        <v>561</v>
      </c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1:35">
      <c r="A33" s="42" t="s">
        <v>17</v>
      </c>
      <c r="B33" s="28"/>
      <c r="C33" s="28"/>
      <c r="D33" s="28"/>
      <c r="G33" s="46">
        <v>22</v>
      </c>
      <c r="H33" s="46">
        <v>160</v>
      </c>
      <c r="I33" s="47">
        <v>6</v>
      </c>
      <c r="J33" s="47">
        <v>44</v>
      </c>
      <c r="K33" s="46">
        <v>0</v>
      </c>
      <c r="L33" s="46">
        <v>1</v>
      </c>
      <c r="M33" s="46">
        <v>0</v>
      </c>
      <c r="N33" s="46">
        <v>0</v>
      </c>
      <c r="O33" s="52"/>
      <c r="P33" s="59">
        <f t="shared" si="10"/>
        <v>28</v>
      </c>
      <c r="Q33" s="59">
        <f t="shared" si="11"/>
        <v>205</v>
      </c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1:35">
      <c r="A34" s="42" t="s">
        <v>100</v>
      </c>
      <c r="B34" s="28"/>
      <c r="C34" s="28"/>
      <c r="D34" s="28"/>
      <c r="G34" s="46">
        <v>43</v>
      </c>
      <c r="H34" s="46">
        <v>76</v>
      </c>
      <c r="I34" s="46">
        <v>32</v>
      </c>
      <c r="J34" s="46">
        <v>91</v>
      </c>
      <c r="K34" s="46">
        <v>33</v>
      </c>
      <c r="L34" s="46">
        <v>75</v>
      </c>
      <c r="M34" s="46">
        <v>0</v>
      </c>
      <c r="N34" s="46">
        <v>8</v>
      </c>
      <c r="O34" s="52"/>
      <c r="P34" s="59">
        <f t="shared" si="10"/>
        <v>108</v>
      </c>
      <c r="Q34" s="59">
        <f t="shared" si="11"/>
        <v>250</v>
      </c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1:35">
      <c r="A35" s="42" t="s">
        <v>105</v>
      </c>
      <c r="B35" s="28"/>
      <c r="C35" s="28"/>
      <c r="D35" s="28"/>
      <c r="G35" s="46">
        <v>119</v>
      </c>
      <c r="H35" s="46">
        <v>114</v>
      </c>
      <c r="I35" s="46">
        <v>110</v>
      </c>
      <c r="J35" s="46">
        <v>64</v>
      </c>
      <c r="K35" s="46">
        <v>19</v>
      </c>
      <c r="L35" s="46">
        <v>11</v>
      </c>
      <c r="M35" s="46">
        <v>2</v>
      </c>
      <c r="N35" s="46">
        <v>1</v>
      </c>
      <c r="O35" s="52"/>
      <c r="P35" s="59">
        <f>G35+I35+K35+M35</f>
        <v>250</v>
      </c>
      <c r="Q35" s="59">
        <f>H35+J35+L35+N35</f>
        <v>190</v>
      </c>
      <c r="S35" s="109"/>
      <c r="T35" s="109"/>
      <c r="U35" s="109"/>
      <c r="V35" s="109"/>
      <c r="W35" s="109"/>
      <c r="X35" s="109"/>
      <c r="Y35" s="109"/>
      <c r="Z35" s="109"/>
    </row>
    <row r="36" spans="1:35">
      <c r="A36" s="44"/>
      <c r="B36" s="28"/>
      <c r="C36" s="28"/>
      <c r="D36" s="28"/>
      <c r="G36" s="50"/>
      <c r="H36" s="50"/>
      <c r="I36" s="50"/>
      <c r="J36" s="50"/>
      <c r="K36" s="50"/>
      <c r="L36" s="50"/>
      <c r="M36" s="50"/>
      <c r="N36" s="50"/>
      <c r="O36" s="52"/>
      <c r="P36" s="59"/>
      <c r="Q36" s="59"/>
    </row>
    <row r="37" spans="1:35">
      <c r="A37" s="43" t="s">
        <v>12</v>
      </c>
      <c r="B37" s="28"/>
      <c r="C37" s="28"/>
      <c r="D37" s="28"/>
      <c r="G37" s="59">
        <f t="shared" ref="G37:N37" si="12">SUM(G27:G35)</f>
        <v>1183</v>
      </c>
      <c r="H37" s="59">
        <f t="shared" si="12"/>
        <v>1408</v>
      </c>
      <c r="I37" s="59">
        <f t="shared" si="12"/>
        <v>655</v>
      </c>
      <c r="J37" s="59">
        <f t="shared" si="12"/>
        <v>716</v>
      </c>
      <c r="K37" s="59">
        <f t="shared" si="12"/>
        <v>190</v>
      </c>
      <c r="L37" s="59">
        <f t="shared" si="12"/>
        <v>248</v>
      </c>
      <c r="M37" s="59">
        <f t="shared" si="12"/>
        <v>18</v>
      </c>
      <c r="N37" s="59">
        <f t="shared" si="12"/>
        <v>36</v>
      </c>
      <c r="O37" s="52"/>
      <c r="P37" s="73">
        <f>SUM(P27:P35)</f>
        <v>2046</v>
      </c>
      <c r="Q37" s="64">
        <f>SUM(Q27:Q35)</f>
        <v>2408</v>
      </c>
    </row>
    <row r="38" spans="1:35">
      <c r="A38" s="43"/>
      <c r="B38" s="28"/>
      <c r="C38" s="28"/>
      <c r="D38" s="28"/>
      <c r="E38" s="59"/>
      <c r="F38" s="59"/>
      <c r="G38" s="59"/>
      <c r="H38" s="59"/>
      <c r="I38" s="59"/>
      <c r="J38" s="59"/>
      <c r="K38" s="59"/>
      <c r="L38" s="59"/>
      <c r="M38" s="52"/>
      <c r="N38" s="73"/>
      <c r="O38" s="64"/>
      <c r="P38" s="28"/>
      <c r="Q38" s="28"/>
    </row>
    <row r="39" spans="1:35">
      <c r="A39" s="43"/>
      <c r="B39" s="28"/>
      <c r="C39" s="28"/>
      <c r="D39" s="28"/>
      <c r="E39" s="59"/>
      <c r="F39" s="59"/>
      <c r="G39" s="59"/>
      <c r="H39" s="59"/>
      <c r="I39" s="59"/>
      <c r="J39" s="59"/>
      <c r="K39" s="59"/>
      <c r="L39" s="59"/>
      <c r="M39" s="52"/>
      <c r="N39" s="73"/>
      <c r="O39" s="64"/>
      <c r="P39" s="28"/>
      <c r="Q39" s="28"/>
    </row>
    <row r="40" spans="1:35">
      <c r="A40" s="84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35">
      <c r="A41" s="84" t="s">
        <v>101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35">
      <c r="A42" s="85" t="s">
        <v>96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35">
      <c r="A43" s="105" t="s">
        <v>110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35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35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35">
      <c r="A47" s="2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5" t="s">
        <v>2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</vt:i4>
      </vt:variant>
    </vt:vector>
  </HeadingPairs>
  <TitlesOfParts>
    <vt:vector size="28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Definitions!OLE_LINK1</vt:lpstr>
      <vt:lpstr>Definitions!OLE_LINK3</vt:lpstr>
      <vt:lpstr>Contents!Print_Area</vt:lpstr>
      <vt:lpstr>Definitions!Print_Area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Gary Boden</cp:lastModifiedBy>
  <cp:lastPrinted>2019-04-19T14:40:50Z</cp:lastPrinted>
  <dcterms:created xsi:type="dcterms:W3CDTF">1998-11-10T14:33:53Z</dcterms:created>
  <dcterms:modified xsi:type="dcterms:W3CDTF">2019-04-19T14:49:39Z</dcterms:modified>
</cp:coreProperties>
</file>