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_turano\Desktop\"/>
    </mc:Choice>
  </mc:AlternateContent>
  <xr:revisionPtr revIDLastSave="0" documentId="13_ncr:1_{24B6EE80-5307-4C0C-86A5-4E9FB7C6535A}" xr6:coauthVersionLast="47" xr6:coauthVersionMax="47" xr10:uidLastSave="{00000000-0000-0000-0000-000000000000}"/>
  <bookViews>
    <workbookView xWindow="28680" yWindow="-120" windowWidth="29040" windowHeight="15840" tabRatio="319" xr2:uid="{00000000-000D-0000-FFFF-FFFF00000000}"/>
  </bookViews>
  <sheets>
    <sheet name="Bid Form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'Bid Form'!$A$1:$T$405</definedName>
    <definedName name="_xlnm.Print_Titles" localSheetId="0">'Bid Form'!$1:$9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9" i="1" l="1"/>
  <c r="I325" i="1"/>
  <c r="I326" i="1"/>
  <c r="I327" i="1"/>
  <c r="I328" i="1"/>
  <c r="I329" i="1"/>
  <c r="I330" i="1"/>
  <c r="I331" i="1"/>
  <c r="N317" i="1"/>
  <c r="T273" i="1"/>
  <c r="T275" i="1"/>
  <c r="T277" i="1"/>
  <c r="T279" i="1"/>
  <c r="T284" i="1"/>
  <c r="T286" i="1"/>
  <c r="T289" i="1"/>
  <c r="T292" i="1"/>
  <c r="T296" i="1"/>
  <c r="T299" i="1"/>
  <c r="T301" i="1"/>
  <c r="T304" i="1"/>
  <c r="T221" i="1"/>
  <c r="T227" i="1"/>
  <c r="T229" i="1"/>
  <c r="T233" i="1"/>
  <c r="T236" i="1"/>
  <c r="T242" i="1"/>
  <c r="T245" i="1"/>
  <c r="T253" i="1"/>
  <c r="T258" i="1"/>
  <c r="T260" i="1"/>
  <c r="T263" i="1"/>
  <c r="T206" i="1"/>
  <c r="T210" i="1"/>
  <c r="T157" i="1"/>
  <c r="T159" i="1"/>
  <c r="T160" i="1"/>
  <c r="T127" i="1"/>
  <c r="T128" i="1"/>
  <c r="S318" i="1"/>
  <c r="S319" i="1"/>
  <c r="S320" i="1"/>
  <c r="S317" i="1"/>
  <c r="P320" i="1"/>
  <c r="O320" i="1"/>
  <c r="N320" i="1"/>
  <c r="M320" i="1"/>
  <c r="P319" i="1"/>
  <c r="O319" i="1"/>
  <c r="N319" i="1"/>
  <c r="M319" i="1"/>
  <c r="P318" i="1"/>
  <c r="O318" i="1"/>
  <c r="N318" i="1"/>
  <c r="M318" i="1"/>
  <c r="P317" i="1"/>
  <c r="O317" i="1"/>
  <c r="M317" i="1"/>
  <c r="Q311" i="1"/>
  <c r="P311" i="1"/>
  <c r="O311" i="1"/>
  <c r="N311" i="1"/>
  <c r="M311" i="1"/>
  <c r="P305" i="1"/>
  <c r="O305" i="1"/>
  <c r="N305" i="1"/>
  <c r="M305" i="1"/>
  <c r="P303" i="1"/>
  <c r="O303" i="1"/>
  <c r="N303" i="1"/>
  <c r="M303" i="1"/>
  <c r="P302" i="1"/>
  <c r="O302" i="1"/>
  <c r="N302" i="1"/>
  <c r="M302" i="1"/>
  <c r="P300" i="1"/>
  <c r="O300" i="1"/>
  <c r="N300" i="1"/>
  <c r="M300" i="1"/>
  <c r="P298" i="1"/>
  <c r="O298" i="1"/>
  <c r="N298" i="1"/>
  <c r="M298" i="1"/>
  <c r="P297" i="1"/>
  <c r="O297" i="1"/>
  <c r="N297" i="1"/>
  <c r="M297" i="1"/>
  <c r="P295" i="1"/>
  <c r="O295" i="1"/>
  <c r="N295" i="1"/>
  <c r="M295" i="1"/>
  <c r="P294" i="1"/>
  <c r="O294" i="1"/>
  <c r="N294" i="1"/>
  <c r="M294" i="1"/>
  <c r="P293" i="1"/>
  <c r="O293" i="1"/>
  <c r="N293" i="1"/>
  <c r="M293" i="1"/>
  <c r="P291" i="1"/>
  <c r="O291" i="1"/>
  <c r="N291" i="1"/>
  <c r="M291" i="1"/>
  <c r="P290" i="1"/>
  <c r="O290" i="1"/>
  <c r="N290" i="1"/>
  <c r="M290" i="1"/>
  <c r="P288" i="1"/>
  <c r="O288" i="1"/>
  <c r="N288" i="1"/>
  <c r="M288" i="1"/>
  <c r="P287" i="1"/>
  <c r="O287" i="1"/>
  <c r="N287" i="1"/>
  <c r="M287" i="1"/>
  <c r="P285" i="1"/>
  <c r="O285" i="1"/>
  <c r="N285" i="1"/>
  <c r="M285" i="1"/>
  <c r="P283" i="1"/>
  <c r="O283" i="1"/>
  <c r="N283" i="1"/>
  <c r="M283" i="1"/>
  <c r="P282" i="1"/>
  <c r="O282" i="1"/>
  <c r="N282" i="1"/>
  <c r="M282" i="1"/>
  <c r="P281" i="1"/>
  <c r="O281" i="1"/>
  <c r="N281" i="1"/>
  <c r="M281" i="1"/>
  <c r="P280" i="1"/>
  <c r="O280" i="1"/>
  <c r="N280" i="1"/>
  <c r="M280" i="1"/>
  <c r="P278" i="1"/>
  <c r="O278" i="1"/>
  <c r="N278" i="1"/>
  <c r="M278" i="1"/>
  <c r="P276" i="1"/>
  <c r="O276" i="1"/>
  <c r="N276" i="1"/>
  <c r="M276" i="1"/>
  <c r="P274" i="1"/>
  <c r="O274" i="1"/>
  <c r="N274" i="1"/>
  <c r="M274" i="1"/>
  <c r="P272" i="1"/>
  <c r="O272" i="1"/>
  <c r="N272" i="1"/>
  <c r="M272" i="1"/>
  <c r="P271" i="1"/>
  <c r="O271" i="1"/>
  <c r="N271" i="1"/>
  <c r="M271" i="1"/>
  <c r="S305" i="1"/>
  <c r="R305" i="1"/>
  <c r="S303" i="1"/>
  <c r="R303" i="1"/>
  <c r="S302" i="1"/>
  <c r="R302" i="1"/>
  <c r="S300" i="1"/>
  <c r="R300" i="1"/>
  <c r="S298" i="1"/>
  <c r="R298" i="1"/>
  <c r="S297" i="1"/>
  <c r="R297" i="1"/>
  <c r="S295" i="1"/>
  <c r="R295" i="1"/>
  <c r="S294" i="1"/>
  <c r="R294" i="1"/>
  <c r="S293" i="1"/>
  <c r="R293" i="1"/>
  <c r="S291" i="1"/>
  <c r="R291" i="1"/>
  <c r="S290" i="1"/>
  <c r="R290" i="1"/>
  <c r="S288" i="1"/>
  <c r="R288" i="1"/>
  <c r="S287" i="1"/>
  <c r="R287" i="1"/>
  <c r="S285" i="1"/>
  <c r="R285" i="1"/>
  <c r="S283" i="1"/>
  <c r="R283" i="1"/>
  <c r="S282" i="1"/>
  <c r="R282" i="1"/>
  <c r="S281" i="1"/>
  <c r="R281" i="1"/>
  <c r="S280" i="1"/>
  <c r="R280" i="1"/>
  <c r="S278" i="1"/>
  <c r="R278" i="1"/>
  <c r="S276" i="1"/>
  <c r="R276" i="1"/>
  <c r="S274" i="1"/>
  <c r="R274" i="1"/>
  <c r="S272" i="1"/>
  <c r="R272" i="1"/>
  <c r="S271" i="1"/>
  <c r="R271" i="1"/>
  <c r="S265" i="1"/>
  <c r="R265" i="1"/>
  <c r="S264" i="1"/>
  <c r="R264" i="1"/>
  <c r="S262" i="1"/>
  <c r="R262" i="1"/>
  <c r="S261" i="1"/>
  <c r="R261" i="1"/>
  <c r="S259" i="1"/>
  <c r="R259" i="1"/>
  <c r="S257" i="1"/>
  <c r="R257" i="1"/>
  <c r="S256" i="1"/>
  <c r="R256" i="1"/>
  <c r="S255" i="1"/>
  <c r="R255" i="1"/>
  <c r="S254" i="1"/>
  <c r="R254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4" i="1"/>
  <c r="R244" i="1"/>
  <c r="S243" i="1"/>
  <c r="R243" i="1"/>
  <c r="S241" i="1"/>
  <c r="R241" i="1"/>
  <c r="S240" i="1"/>
  <c r="R240" i="1"/>
  <c r="S239" i="1"/>
  <c r="R239" i="1"/>
  <c r="S238" i="1"/>
  <c r="R238" i="1"/>
  <c r="S237" i="1"/>
  <c r="R237" i="1"/>
  <c r="S235" i="1"/>
  <c r="R235" i="1"/>
  <c r="S234" i="1"/>
  <c r="R234" i="1"/>
  <c r="S232" i="1"/>
  <c r="R232" i="1"/>
  <c r="S231" i="1"/>
  <c r="R231" i="1"/>
  <c r="S230" i="1"/>
  <c r="R230" i="1"/>
  <c r="S228" i="1"/>
  <c r="R228" i="1"/>
  <c r="S226" i="1"/>
  <c r="R226" i="1"/>
  <c r="S225" i="1"/>
  <c r="R225" i="1"/>
  <c r="S224" i="1"/>
  <c r="R224" i="1"/>
  <c r="S223" i="1"/>
  <c r="R223" i="1"/>
  <c r="S222" i="1"/>
  <c r="R222" i="1"/>
  <c r="S220" i="1"/>
  <c r="R220" i="1"/>
  <c r="P265" i="1"/>
  <c r="O265" i="1"/>
  <c r="N265" i="1"/>
  <c r="M265" i="1"/>
  <c r="P264" i="1"/>
  <c r="O264" i="1"/>
  <c r="N264" i="1"/>
  <c r="M264" i="1"/>
  <c r="P262" i="1"/>
  <c r="O262" i="1"/>
  <c r="N262" i="1"/>
  <c r="M262" i="1"/>
  <c r="P261" i="1"/>
  <c r="O261" i="1"/>
  <c r="N261" i="1"/>
  <c r="M261" i="1"/>
  <c r="P259" i="1"/>
  <c r="O259" i="1"/>
  <c r="N259" i="1"/>
  <c r="M259" i="1"/>
  <c r="P257" i="1"/>
  <c r="O257" i="1"/>
  <c r="N257" i="1"/>
  <c r="M257" i="1"/>
  <c r="P256" i="1"/>
  <c r="O256" i="1"/>
  <c r="N256" i="1"/>
  <c r="M256" i="1"/>
  <c r="P255" i="1"/>
  <c r="O255" i="1"/>
  <c r="N255" i="1"/>
  <c r="M255" i="1"/>
  <c r="P254" i="1"/>
  <c r="O254" i="1"/>
  <c r="N254" i="1"/>
  <c r="M254" i="1"/>
  <c r="P252" i="1"/>
  <c r="O252" i="1"/>
  <c r="N252" i="1"/>
  <c r="M252" i="1"/>
  <c r="P251" i="1"/>
  <c r="O251" i="1"/>
  <c r="N251" i="1"/>
  <c r="M251" i="1"/>
  <c r="P250" i="1"/>
  <c r="O250" i="1"/>
  <c r="N250" i="1"/>
  <c r="M250" i="1"/>
  <c r="P249" i="1"/>
  <c r="O249" i="1"/>
  <c r="N249" i="1"/>
  <c r="M249" i="1"/>
  <c r="P248" i="1"/>
  <c r="O248" i="1"/>
  <c r="N248" i="1"/>
  <c r="M248" i="1"/>
  <c r="P247" i="1"/>
  <c r="O247" i="1"/>
  <c r="N247" i="1"/>
  <c r="M247" i="1"/>
  <c r="P246" i="1"/>
  <c r="O246" i="1"/>
  <c r="N246" i="1"/>
  <c r="M246" i="1"/>
  <c r="P244" i="1"/>
  <c r="O244" i="1"/>
  <c r="N244" i="1"/>
  <c r="M244" i="1"/>
  <c r="P243" i="1"/>
  <c r="O243" i="1"/>
  <c r="N243" i="1"/>
  <c r="M243" i="1"/>
  <c r="P241" i="1"/>
  <c r="O241" i="1"/>
  <c r="N241" i="1"/>
  <c r="M241" i="1"/>
  <c r="P240" i="1"/>
  <c r="O240" i="1"/>
  <c r="N240" i="1"/>
  <c r="M240" i="1"/>
  <c r="P239" i="1"/>
  <c r="O239" i="1"/>
  <c r="N239" i="1"/>
  <c r="M239" i="1"/>
  <c r="P238" i="1"/>
  <c r="O238" i="1"/>
  <c r="N238" i="1"/>
  <c r="M238" i="1"/>
  <c r="P237" i="1"/>
  <c r="O237" i="1"/>
  <c r="N237" i="1"/>
  <c r="M237" i="1"/>
  <c r="P235" i="1"/>
  <c r="O235" i="1"/>
  <c r="N235" i="1"/>
  <c r="M235" i="1"/>
  <c r="P234" i="1"/>
  <c r="O234" i="1"/>
  <c r="N234" i="1"/>
  <c r="M234" i="1"/>
  <c r="P232" i="1"/>
  <c r="O232" i="1"/>
  <c r="N232" i="1"/>
  <c r="M232" i="1"/>
  <c r="P231" i="1"/>
  <c r="O231" i="1"/>
  <c r="N231" i="1"/>
  <c r="M231" i="1"/>
  <c r="P230" i="1"/>
  <c r="O230" i="1"/>
  <c r="N230" i="1"/>
  <c r="M230" i="1"/>
  <c r="P228" i="1"/>
  <c r="O228" i="1"/>
  <c r="N228" i="1"/>
  <c r="M228" i="1"/>
  <c r="M223" i="1"/>
  <c r="N223" i="1"/>
  <c r="O223" i="1"/>
  <c r="P223" i="1"/>
  <c r="M224" i="1"/>
  <c r="N224" i="1"/>
  <c r="O224" i="1"/>
  <c r="P224" i="1"/>
  <c r="M225" i="1"/>
  <c r="N225" i="1"/>
  <c r="O225" i="1"/>
  <c r="P225" i="1"/>
  <c r="M226" i="1"/>
  <c r="N226" i="1"/>
  <c r="O226" i="1"/>
  <c r="P226" i="1"/>
  <c r="N222" i="1"/>
  <c r="O222" i="1"/>
  <c r="P222" i="1"/>
  <c r="M222" i="1"/>
  <c r="N220" i="1"/>
  <c r="O220" i="1"/>
  <c r="P220" i="1"/>
  <c r="M220" i="1"/>
  <c r="S211" i="1"/>
  <c r="S212" i="1"/>
  <c r="S213" i="1"/>
  <c r="S214" i="1"/>
  <c r="R212" i="1"/>
  <c r="R213" i="1"/>
  <c r="R214" i="1"/>
  <c r="R211" i="1"/>
  <c r="R209" i="1"/>
  <c r="S209" i="1"/>
  <c r="S208" i="1"/>
  <c r="R208" i="1"/>
  <c r="Q207" i="1"/>
  <c r="N207" i="1"/>
  <c r="O207" i="1"/>
  <c r="P207" i="1"/>
  <c r="N208" i="1"/>
  <c r="O208" i="1"/>
  <c r="P208" i="1"/>
  <c r="N209" i="1"/>
  <c r="O209" i="1"/>
  <c r="P209" i="1"/>
  <c r="N211" i="1"/>
  <c r="O211" i="1"/>
  <c r="P211" i="1"/>
  <c r="N212" i="1"/>
  <c r="O212" i="1"/>
  <c r="P212" i="1"/>
  <c r="N213" i="1"/>
  <c r="O213" i="1"/>
  <c r="P213" i="1"/>
  <c r="N214" i="1"/>
  <c r="O214" i="1"/>
  <c r="P214" i="1"/>
  <c r="M212" i="1"/>
  <c r="M213" i="1"/>
  <c r="M214" i="1"/>
  <c r="M211" i="1"/>
  <c r="M208" i="1"/>
  <c r="M209" i="1"/>
  <c r="M207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S183" i="1"/>
  <c r="R183" i="1"/>
  <c r="M184" i="1"/>
  <c r="N184" i="1"/>
  <c r="O184" i="1"/>
  <c r="P184" i="1"/>
  <c r="M185" i="1"/>
  <c r="N185" i="1"/>
  <c r="O185" i="1"/>
  <c r="P185" i="1"/>
  <c r="M186" i="1"/>
  <c r="N186" i="1"/>
  <c r="O186" i="1"/>
  <c r="P186" i="1"/>
  <c r="M187" i="1"/>
  <c r="N187" i="1"/>
  <c r="O187" i="1"/>
  <c r="P187" i="1"/>
  <c r="M188" i="1"/>
  <c r="N188" i="1"/>
  <c r="O188" i="1"/>
  <c r="P188" i="1"/>
  <c r="M189" i="1"/>
  <c r="N189" i="1"/>
  <c r="O189" i="1"/>
  <c r="P189" i="1"/>
  <c r="M190" i="1"/>
  <c r="N190" i="1"/>
  <c r="O190" i="1"/>
  <c r="P190" i="1"/>
  <c r="M191" i="1"/>
  <c r="N191" i="1"/>
  <c r="O191" i="1"/>
  <c r="P191" i="1"/>
  <c r="M192" i="1"/>
  <c r="N192" i="1"/>
  <c r="O192" i="1"/>
  <c r="P192" i="1"/>
  <c r="M193" i="1"/>
  <c r="N193" i="1"/>
  <c r="O193" i="1"/>
  <c r="P193" i="1"/>
  <c r="M194" i="1"/>
  <c r="N194" i="1"/>
  <c r="O194" i="1"/>
  <c r="P194" i="1"/>
  <c r="M195" i="1"/>
  <c r="N195" i="1"/>
  <c r="O195" i="1"/>
  <c r="P195" i="1"/>
  <c r="M196" i="1"/>
  <c r="N196" i="1"/>
  <c r="O196" i="1"/>
  <c r="P196" i="1"/>
  <c r="M197" i="1"/>
  <c r="N197" i="1"/>
  <c r="O197" i="1"/>
  <c r="P197" i="1"/>
  <c r="M198" i="1"/>
  <c r="N198" i="1"/>
  <c r="O198" i="1"/>
  <c r="P198" i="1"/>
  <c r="M199" i="1"/>
  <c r="N199" i="1"/>
  <c r="O199" i="1"/>
  <c r="P199" i="1"/>
  <c r="M200" i="1"/>
  <c r="N200" i="1"/>
  <c r="O200" i="1"/>
  <c r="P200" i="1"/>
  <c r="M201" i="1"/>
  <c r="N201" i="1"/>
  <c r="O201" i="1"/>
  <c r="P201" i="1"/>
  <c r="M202" i="1"/>
  <c r="N202" i="1"/>
  <c r="O202" i="1"/>
  <c r="P202" i="1"/>
  <c r="M203" i="1"/>
  <c r="N203" i="1"/>
  <c r="O203" i="1"/>
  <c r="P203" i="1"/>
  <c r="M204" i="1"/>
  <c r="N204" i="1"/>
  <c r="O204" i="1"/>
  <c r="P204" i="1"/>
  <c r="M205" i="1"/>
  <c r="N205" i="1"/>
  <c r="O205" i="1"/>
  <c r="P205" i="1"/>
  <c r="N183" i="1"/>
  <c r="O183" i="1"/>
  <c r="P183" i="1"/>
  <c r="M183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S167" i="1"/>
  <c r="R167" i="1"/>
  <c r="M168" i="1"/>
  <c r="N168" i="1"/>
  <c r="O168" i="1"/>
  <c r="P168" i="1"/>
  <c r="M169" i="1"/>
  <c r="N169" i="1"/>
  <c r="O169" i="1"/>
  <c r="P169" i="1"/>
  <c r="M170" i="1"/>
  <c r="N170" i="1"/>
  <c r="O170" i="1"/>
  <c r="P170" i="1"/>
  <c r="M171" i="1"/>
  <c r="N171" i="1"/>
  <c r="O171" i="1"/>
  <c r="P171" i="1"/>
  <c r="M172" i="1"/>
  <c r="N172" i="1"/>
  <c r="O172" i="1"/>
  <c r="P172" i="1"/>
  <c r="M173" i="1"/>
  <c r="N173" i="1"/>
  <c r="O173" i="1"/>
  <c r="P173" i="1"/>
  <c r="M174" i="1"/>
  <c r="N174" i="1"/>
  <c r="O174" i="1"/>
  <c r="P174" i="1"/>
  <c r="M176" i="1"/>
  <c r="N176" i="1"/>
  <c r="O176" i="1"/>
  <c r="P176" i="1"/>
  <c r="M177" i="1"/>
  <c r="N177" i="1"/>
  <c r="O177" i="1"/>
  <c r="P177" i="1"/>
  <c r="M178" i="1"/>
  <c r="N178" i="1"/>
  <c r="O178" i="1"/>
  <c r="P178" i="1"/>
  <c r="M179" i="1"/>
  <c r="N179" i="1"/>
  <c r="O179" i="1"/>
  <c r="P179" i="1"/>
  <c r="M180" i="1"/>
  <c r="N180" i="1"/>
  <c r="O180" i="1"/>
  <c r="P180" i="1"/>
  <c r="M181" i="1"/>
  <c r="N181" i="1"/>
  <c r="O181" i="1"/>
  <c r="P181" i="1"/>
  <c r="M182" i="1"/>
  <c r="N182" i="1"/>
  <c r="O182" i="1"/>
  <c r="P182" i="1"/>
  <c r="N167" i="1"/>
  <c r="O167" i="1"/>
  <c r="P167" i="1"/>
  <c r="M167" i="1"/>
  <c r="R161" i="1"/>
  <c r="S158" i="1"/>
  <c r="R158" i="1"/>
  <c r="Q161" i="1"/>
  <c r="N158" i="1"/>
  <c r="O158" i="1"/>
  <c r="P158" i="1"/>
  <c r="N161" i="1"/>
  <c r="O161" i="1"/>
  <c r="P161" i="1"/>
  <c r="M161" i="1"/>
  <c r="M158" i="1"/>
  <c r="M137" i="1"/>
  <c r="N137" i="1"/>
  <c r="O137" i="1"/>
  <c r="P137" i="1"/>
  <c r="Q137" i="1"/>
  <c r="M138" i="1"/>
  <c r="N138" i="1"/>
  <c r="O138" i="1"/>
  <c r="P138" i="1"/>
  <c r="Q138" i="1"/>
  <c r="M139" i="1"/>
  <c r="N139" i="1"/>
  <c r="O139" i="1"/>
  <c r="P139" i="1"/>
  <c r="Q139" i="1"/>
  <c r="M140" i="1"/>
  <c r="N140" i="1"/>
  <c r="O140" i="1"/>
  <c r="P140" i="1"/>
  <c r="Q140" i="1"/>
  <c r="M141" i="1"/>
  <c r="N141" i="1"/>
  <c r="O141" i="1"/>
  <c r="P141" i="1"/>
  <c r="Q141" i="1"/>
  <c r="M142" i="1"/>
  <c r="N142" i="1"/>
  <c r="O142" i="1"/>
  <c r="P142" i="1"/>
  <c r="Q142" i="1"/>
  <c r="M143" i="1"/>
  <c r="N143" i="1"/>
  <c r="O143" i="1"/>
  <c r="P143" i="1"/>
  <c r="Q143" i="1"/>
  <c r="M144" i="1"/>
  <c r="N144" i="1"/>
  <c r="O144" i="1"/>
  <c r="P144" i="1"/>
  <c r="Q144" i="1"/>
  <c r="M145" i="1"/>
  <c r="N145" i="1"/>
  <c r="O145" i="1"/>
  <c r="P145" i="1"/>
  <c r="Q145" i="1"/>
  <c r="M146" i="1"/>
  <c r="N146" i="1"/>
  <c r="O146" i="1"/>
  <c r="P146" i="1"/>
  <c r="Q146" i="1"/>
  <c r="M147" i="1"/>
  <c r="N147" i="1"/>
  <c r="O147" i="1"/>
  <c r="P147" i="1"/>
  <c r="Q147" i="1"/>
  <c r="M148" i="1"/>
  <c r="N148" i="1"/>
  <c r="O148" i="1"/>
  <c r="P148" i="1"/>
  <c r="Q148" i="1"/>
  <c r="M149" i="1"/>
  <c r="N149" i="1"/>
  <c r="O149" i="1"/>
  <c r="P149" i="1"/>
  <c r="Q149" i="1"/>
  <c r="M150" i="1"/>
  <c r="N150" i="1"/>
  <c r="O150" i="1"/>
  <c r="P150" i="1"/>
  <c r="Q150" i="1"/>
  <c r="M151" i="1"/>
  <c r="N151" i="1"/>
  <c r="O151" i="1"/>
  <c r="P151" i="1"/>
  <c r="Q151" i="1"/>
  <c r="M152" i="1"/>
  <c r="N152" i="1"/>
  <c r="O152" i="1"/>
  <c r="P152" i="1"/>
  <c r="Q152" i="1"/>
  <c r="M153" i="1"/>
  <c r="N153" i="1"/>
  <c r="O153" i="1"/>
  <c r="P153" i="1"/>
  <c r="Q153" i="1"/>
  <c r="M154" i="1"/>
  <c r="N154" i="1"/>
  <c r="O154" i="1"/>
  <c r="P154" i="1"/>
  <c r="Q154" i="1"/>
  <c r="M155" i="1"/>
  <c r="N155" i="1"/>
  <c r="O155" i="1"/>
  <c r="P155" i="1"/>
  <c r="Q155" i="1"/>
  <c r="M156" i="1"/>
  <c r="N156" i="1"/>
  <c r="O156" i="1"/>
  <c r="P156" i="1"/>
  <c r="Q156" i="1"/>
  <c r="N136" i="1"/>
  <c r="O136" i="1"/>
  <c r="P136" i="1"/>
  <c r="Q136" i="1"/>
  <c r="M136" i="1"/>
  <c r="S129" i="1"/>
  <c r="S130" i="1"/>
  <c r="S131" i="1"/>
  <c r="R130" i="1"/>
  <c r="R131" i="1"/>
  <c r="R129" i="1"/>
  <c r="Q126" i="1"/>
  <c r="Q125" i="1"/>
  <c r="N125" i="1"/>
  <c r="O125" i="1"/>
  <c r="P125" i="1"/>
  <c r="N126" i="1"/>
  <c r="O126" i="1"/>
  <c r="P126" i="1"/>
  <c r="N129" i="1"/>
  <c r="P129" i="1"/>
  <c r="N130" i="1"/>
  <c r="O130" i="1"/>
  <c r="P130" i="1"/>
  <c r="N131" i="1"/>
  <c r="O131" i="1"/>
  <c r="P131" i="1"/>
  <c r="M131" i="1"/>
  <c r="M130" i="1"/>
  <c r="M129" i="1"/>
  <c r="M126" i="1"/>
  <c r="M125" i="1"/>
  <c r="S119" i="1"/>
  <c r="R119" i="1"/>
  <c r="R116" i="1"/>
  <c r="S116" i="1"/>
  <c r="S114" i="1"/>
  <c r="S113" i="1"/>
  <c r="S111" i="1"/>
  <c r="S110" i="1"/>
  <c r="Q118" i="1"/>
  <c r="Q108" i="1"/>
  <c r="Q106" i="1"/>
  <c r="N106" i="1"/>
  <c r="O106" i="1"/>
  <c r="P106" i="1"/>
  <c r="N108" i="1"/>
  <c r="O108" i="1"/>
  <c r="P108" i="1"/>
  <c r="N110" i="1"/>
  <c r="O110" i="1"/>
  <c r="P110" i="1"/>
  <c r="N111" i="1"/>
  <c r="O111" i="1"/>
  <c r="P111" i="1"/>
  <c r="N113" i="1"/>
  <c r="O113" i="1"/>
  <c r="P113" i="1"/>
  <c r="N114" i="1"/>
  <c r="O114" i="1"/>
  <c r="P114" i="1"/>
  <c r="N116" i="1"/>
  <c r="O116" i="1"/>
  <c r="P116" i="1"/>
  <c r="N118" i="1"/>
  <c r="O118" i="1"/>
  <c r="P118" i="1"/>
  <c r="N119" i="1"/>
  <c r="O119" i="1"/>
  <c r="P119" i="1"/>
  <c r="M119" i="1"/>
  <c r="M118" i="1"/>
  <c r="M116" i="1"/>
  <c r="M114" i="1"/>
  <c r="M113" i="1"/>
  <c r="M111" i="1"/>
  <c r="M110" i="1"/>
  <c r="M108" i="1"/>
  <c r="T109" i="1"/>
  <c r="T115" i="1"/>
  <c r="M106" i="1"/>
  <c r="T107" i="1"/>
  <c r="T112" i="1"/>
  <c r="T117" i="1"/>
  <c r="S83" i="1"/>
  <c r="R83" i="1"/>
  <c r="M83" i="1"/>
  <c r="N83" i="1"/>
  <c r="O83" i="1"/>
  <c r="P83" i="1"/>
  <c r="Q82" i="1"/>
  <c r="P82" i="1"/>
  <c r="O82" i="1"/>
  <c r="N82" i="1"/>
  <c r="M82" i="1"/>
  <c r="T211" i="1" l="1"/>
  <c r="T222" i="1"/>
  <c r="T230" i="1"/>
  <c r="T234" i="1"/>
  <c r="T238" i="1"/>
  <c r="T246" i="1"/>
  <c r="T249" i="1"/>
  <c r="T252" i="1"/>
  <c r="T256" i="1"/>
  <c r="T261" i="1"/>
  <c r="T271" i="1"/>
  <c r="T307" i="1" s="1"/>
  <c r="T276" i="1"/>
  <c r="T281" i="1"/>
  <c r="T290" i="1"/>
  <c r="T294" i="1"/>
  <c r="T298" i="1"/>
  <c r="T320" i="1"/>
  <c r="T170" i="1"/>
  <c r="T203" i="1"/>
  <c r="T191" i="1"/>
  <c r="T180" i="1"/>
  <c r="T177" i="1"/>
  <c r="T200" i="1"/>
  <c r="T194" i="1"/>
  <c r="T185" i="1"/>
  <c r="T173" i="1"/>
  <c r="T197" i="1"/>
  <c r="T188" i="1"/>
  <c r="T130" i="1"/>
  <c r="T213" i="1"/>
  <c r="T208" i="1"/>
  <c r="T319" i="1"/>
  <c r="T214" i="1"/>
  <c r="T205" i="1"/>
  <c r="T199" i="1"/>
  <c r="T193" i="1"/>
  <c r="T187" i="1"/>
  <c r="T291" i="1"/>
  <c r="T126" i="1"/>
  <c r="T131" i="1"/>
  <c r="T136" i="1"/>
  <c r="T163" i="1" s="1"/>
  <c r="T153" i="1"/>
  <c r="T147" i="1"/>
  <c r="T142" i="1"/>
  <c r="T226" i="1"/>
  <c r="T154" i="1"/>
  <c r="T152" i="1"/>
  <c r="T148" i="1"/>
  <c r="T143" i="1"/>
  <c r="T141" i="1"/>
  <c r="T137" i="1"/>
  <c r="T158" i="1"/>
  <c r="T181" i="1"/>
  <c r="T179" i="1"/>
  <c r="T178" i="1"/>
  <c r="T174" i="1"/>
  <c r="T172" i="1"/>
  <c r="T171" i="1"/>
  <c r="T168" i="1"/>
  <c r="T204" i="1"/>
  <c r="T202" i="1"/>
  <c r="T201" i="1"/>
  <c r="T198" i="1"/>
  <c r="T196" i="1"/>
  <c r="T195" i="1"/>
  <c r="T192" i="1"/>
  <c r="T190" i="1"/>
  <c r="T189" i="1"/>
  <c r="T186" i="1"/>
  <c r="T184" i="1"/>
  <c r="T220" i="1"/>
  <c r="T267" i="1" s="1"/>
  <c r="T228" i="1"/>
  <c r="T232" i="1"/>
  <c r="T237" i="1"/>
  <c r="T240" i="1"/>
  <c r="T241" i="1"/>
  <c r="T244" i="1"/>
  <c r="T248" i="1"/>
  <c r="T251" i="1"/>
  <c r="T255" i="1"/>
  <c r="T259" i="1"/>
  <c r="T264" i="1"/>
  <c r="T265" i="1"/>
  <c r="T223" i="1"/>
  <c r="T235" i="1"/>
  <c r="T247" i="1"/>
  <c r="T274" i="1"/>
  <c r="T280" i="1"/>
  <c r="T283" i="1"/>
  <c r="T285" i="1"/>
  <c r="T288" i="1"/>
  <c r="T293" i="1"/>
  <c r="T297" i="1"/>
  <c r="T302" i="1"/>
  <c r="T303" i="1"/>
  <c r="T146" i="1"/>
  <c r="T155" i="1"/>
  <c r="T149" i="1"/>
  <c r="T144" i="1"/>
  <c r="T138" i="1"/>
  <c r="T167" i="1"/>
  <c r="T215" i="1" s="1"/>
  <c r="T183" i="1"/>
  <c r="T207" i="1"/>
  <c r="T212" i="1"/>
  <c r="T224" i="1"/>
  <c r="T156" i="1"/>
  <c r="T150" i="1"/>
  <c r="T176" i="1"/>
  <c r="T209" i="1"/>
  <c r="T231" i="1"/>
  <c r="T239" i="1"/>
  <c r="T243" i="1"/>
  <c r="T250" i="1"/>
  <c r="T254" i="1"/>
  <c r="T257" i="1"/>
  <c r="T262" i="1"/>
  <c r="T272" i="1"/>
  <c r="T278" i="1"/>
  <c r="T282" i="1"/>
  <c r="T287" i="1"/>
  <c r="T295" i="1"/>
  <c r="T300" i="1"/>
  <c r="T305" i="1"/>
  <c r="T318" i="1"/>
  <c r="T145" i="1"/>
  <c r="T139" i="1"/>
  <c r="T161" i="1"/>
  <c r="T182" i="1"/>
  <c r="T169" i="1"/>
  <c r="T129" i="1"/>
  <c r="T151" i="1"/>
  <c r="T140" i="1"/>
  <c r="T225" i="1"/>
  <c r="T125" i="1"/>
  <c r="T132" i="1" s="1"/>
  <c r="T317" i="1"/>
  <c r="T322" i="1" s="1"/>
  <c r="T118" i="1"/>
  <c r="T311" i="1"/>
  <c r="T313" i="1" s="1"/>
  <c r="T108" i="1"/>
  <c r="T119" i="1"/>
  <c r="T114" i="1"/>
  <c r="T111" i="1"/>
  <c r="T110" i="1"/>
  <c r="T116" i="1"/>
  <c r="T113" i="1"/>
  <c r="T106" i="1"/>
  <c r="T82" i="1"/>
  <c r="T83" i="1"/>
  <c r="T121" i="1" l="1"/>
  <c r="T85" i="1"/>
</calcChain>
</file>

<file path=xl/sharedStrings.xml><?xml version="1.0" encoding="utf-8"?>
<sst xmlns="http://schemas.openxmlformats.org/spreadsheetml/2006/main" count="1438" uniqueCount="368">
  <si>
    <t>ATTACHMENT "A"</t>
  </si>
  <si>
    <t>INSTRUCTIONS:</t>
  </si>
  <si>
    <t>ITEM</t>
  </si>
  <si>
    <t>NO.</t>
  </si>
  <si>
    <t>A.</t>
  </si>
  <si>
    <t>B.</t>
  </si>
  <si>
    <t>C.</t>
  </si>
  <si>
    <t xml:space="preserve"> </t>
  </si>
  <si>
    <t>PRICE COLUMNS MUST CONTAIN "EXACTLY" THE SAME INFORMATION.</t>
  </si>
  <si>
    <t>BIDDER  (NAME OF FIRM)</t>
  </si>
  <si>
    <t>IF BIDDING ON ANY ITEM, THE ENTIRE BID MUST BE RETURNED.  THE PRICE COLUMN ON THE RIGHT WILL BE DETACHED</t>
  </si>
  <si>
    <t>TO CREATE A BID TABULATION SPREAD SHEET FOR THE "OFFICIAL BID ANALYSIS", THEREFORE:</t>
  </si>
  <si>
    <t>VENDOR NAME MUST APPEAR IN BOTH COLUMNS ON "EVERY" PAGE UNDER THE WORDS "BIDDER"</t>
  </si>
  <si>
    <t>ANY SUPPLEMENTARY INFORMATION MUST BE REPEATED IN "BOTH" COLUMNS.</t>
  </si>
  <si>
    <t>FAILURE TO COMPLETE FORM AS INSTRUCTED MAY BE GROUNDS FOR "DISQUALIFICATION".</t>
  </si>
  <si>
    <t>D.</t>
  </si>
  <si>
    <t>TO ASSURE THAT OFFERS ARE CONSIDERED ON TIME, EACH OFFER MUST BE SUBMITTED WITH SPECIFIC BID/RFP NUMBER</t>
  </si>
  <si>
    <t>(PROVIDED ABOVE), DATE AND TIME OF OPENING MARKED IN THE UPPER LEFT HAND CORNER OF ENVELOPE.  EACH BID/</t>
  </si>
  <si>
    <t>OFFER MUST BE SUBMITTED IN SEPARATE SEALED ENVELOPES:</t>
  </si>
  <si>
    <t>DOCUMENTS MISDIRECTED TO OTHER STATE LOCATIONS OR WHICH ARE NOT PRESENT IN THE UNIVERSITY OF RHODE</t>
  </si>
  <si>
    <t>ISLAND PURCHASING DEPARTMENT AT THE TIME OF OPENING FOR WHATEVER CAUSE WILL BE DEEMED TO BE LATE</t>
  </si>
  <si>
    <t>THAT OF THE TIME CLOCK IN THE UNIVERSITY OF RHODE ISLAND PURCHASING DEPARTMENT.  POSTMARKS SHALL</t>
  </si>
  <si>
    <t>NOT BE CONSIDERED PROOF OF TIMELY SUBMISSION.</t>
  </si>
  <si>
    <t xml:space="preserve">              UNIVERSITY OF RHODE ISLAND</t>
  </si>
  <si>
    <t xml:space="preserve">              PURCHASING DEPARTMENT</t>
  </si>
  <si>
    <t xml:space="preserve">               MAIL TO:</t>
  </si>
  <si>
    <t xml:space="preserve">              P.O. BOX 1773</t>
  </si>
  <si>
    <t xml:space="preserve">              KINGSTON, RI 02881</t>
  </si>
  <si>
    <t xml:space="preserve">SHIP TO:  </t>
  </si>
  <si>
    <t>AND WILL NOT BE CONSIDERED.  FOR THE PURPOSE OF THIS REQUIREMENT, THE OFFICIAL TIME AND DATE SHALL BE</t>
  </si>
  <si>
    <t>GROUP PURCHASING ORGANIZATIONS (GPO):</t>
  </si>
  <si>
    <t>THE UNIVERSITY OF RHODE ISLAND IS A MEMBER OF THE FOLLOWING:</t>
  </si>
  <si>
    <t>1)  Educational &amp; Institutional Cooperative Purchasing (E&amp;I)</t>
  </si>
  <si>
    <t>2)  Provista</t>
  </si>
  <si>
    <t>0-6"</t>
  </si>
  <si>
    <t>&gt;6-12"</t>
  </si>
  <si>
    <t>&gt;12-18"</t>
  </si>
  <si>
    <t>&gt;18"</t>
  </si>
  <si>
    <t>PER HOUR</t>
  </si>
  <si>
    <t>PER SNOW EVENT</t>
  </si>
  <si>
    <t>GROUP A. KINGSTON CAMPUS PARKING AREAS</t>
  </si>
  <si>
    <t>x8</t>
  </si>
  <si>
    <t>x4</t>
  </si>
  <si>
    <t>x2</t>
  </si>
  <si>
    <t>x1</t>
  </si>
  <si>
    <t>LOCATION NAME</t>
  </si>
  <si>
    <t>Brookside Residence Hall</t>
  </si>
  <si>
    <t>Flagg Road Parking Lot</t>
  </si>
  <si>
    <t>Parking Lot Walkways</t>
  </si>
  <si>
    <t>Bus Shelter</t>
  </si>
  <si>
    <t>Ryan Center</t>
  </si>
  <si>
    <t>Building North Plaza</t>
  </si>
  <si>
    <t>Building South Plaza</t>
  </si>
  <si>
    <t>Building Walkways</t>
  </si>
  <si>
    <t>Loading Dock &amp; Parking Area</t>
  </si>
  <si>
    <t>North RAM Lot</t>
  </si>
  <si>
    <t>STANDARD SERVICE LOCATION ITEMS</t>
  </si>
  <si>
    <t>Entire Parking Lot</t>
  </si>
  <si>
    <t>ROAD SALT</t>
  </si>
  <si>
    <t>PER APPLICATION</t>
  </si>
  <si>
    <t>MAG SALT</t>
  </si>
  <si>
    <t>x20</t>
  </si>
  <si>
    <t>$</t>
  </si>
  <si>
    <t>EXTENDED PRICES
∑  TOTAL</t>
  </si>
  <si>
    <t>All Common Walkways</t>
  </si>
  <si>
    <t>Chi Omega Lot</t>
  </si>
  <si>
    <t>Chi Omega Street 1</t>
  </si>
  <si>
    <t>Chi Omega Street 2</t>
  </si>
  <si>
    <t>Chi Phi Lot</t>
  </si>
  <si>
    <t>Delta Phi Epsilon Street</t>
  </si>
  <si>
    <t>Delta Zeta Lot</t>
  </si>
  <si>
    <t>Hillel Lot</t>
  </si>
  <si>
    <t>International Student/Sweet House Lot</t>
  </si>
  <si>
    <t>Lambda Chi Alpha Lot</t>
  </si>
  <si>
    <t>Phi Gamma Delta/Phi Sigma Sigma Lot</t>
  </si>
  <si>
    <t>Phi Sigma Sigma Street</t>
  </si>
  <si>
    <t>Sigma Chi Lot 1</t>
  </si>
  <si>
    <t>Sigma Chi Lot 2</t>
  </si>
  <si>
    <t>Sigma Chi Street</t>
  </si>
  <si>
    <t>Sigma Delta Tau Lot</t>
  </si>
  <si>
    <t>Sigma Pi Lot</t>
  </si>
  <si>
    <t>Sigma Pi Street</t>
  </si>
  <si>
    <t>ZBT Lot</t>
  </si>
  <si>
    <t>ZBT Street</t>
  </si>
  <si>
    <t>ZTA Lot</t>
  </si>
  <si>
    <t>ZTA-Hillel Street</t>
  </si>
  <si>
    <t>Fraternity Complex</t>
  </si>
  <si>
    <t>Gateway Apartments</t>
  </si>
  <si>
    <t>All Community Walkways</t>
  </si>
  <si>
    <t>Building 2 East Stairway Entrance</t>
  </si>
  <si>
    <t>Building 2 West Stairway Entrance</t>
  </si>
  <si>
    <t>Building 2 West Walkway Stairs</t>
  </si>
  <si>
    <t>Building 4 Northwest Stairs</t>
  </si>
  <si>
    <t>Building 4 Southeast Stairs</t>
  </si>
  <si>
    <t>Building 4 Southwest Stairs</t>
  </si>
  <si>
    <t>Building 6 Northeast Stairs</t>
  </si>
  <si>
    <t>Building 6 Northwest Stairs</t>
  </si>
  <si>
    <t>Building 6 Southeast Stairs</t>
  </si>
  <si>
    <t>Building 6 Southwest Stairs</t>
  </si>
  <si>
    <t>Building 8 East Stairs</t>
  </si>
  <si>
    <t>Building 8 West Ramp</t>
  </si>
  <si>
    <t>Building 8 West Stairs</t>
  </si>
  <si>
    <t>Laundry Building Ramp</t>
  </si>
  <si>
    <t>Graduate Village Apartments</t>
  </si>
  <si>
    <t>Building 1 Northeast Stairs</t>
  </si>
  <si>
    <t>Building 1 Northwest Stairs</t>
  </si>
  <si>
    <t>Building 1 West Stairs</t>
  </si>
  <si>
    <t>Building 2  Walkway Step</t>
  </si>
  <si>
    <t>Building 2 East Stairs</t>
  </si>
  <si>
    <t>Building 2 Middle Stairs</t>
  </si>
  <si>
    <t>Building 3 Middle Stairs</t>
  </si>
  <si>
    <t>Building 3 West Stairs</t>
  </si>
  <si>
    <t>Building 4 East Stairs</t>
  </si>
  <si>
    <t>Building 4 Middle Stairs</t>
  </si>
  <si>
    <t>Building 4 South Stairs</t>
  </si>
  <si>
    <t>Building 4 West Stairs</t>
  </si>
  <si>
    <t>Building 4-5  Walkway Stairs</t>
  </si>
  <si>
    <t>Building 5 Walkway Stairs</t>
  </si>
  <si>
    <t>Building 6 Main Office Stairs</t>
  </si>
  <si>
    <t>Building 6 North Stairs</t>
  </si>
  <si>
    <t>Building 6 West Stairs</t>
  </si>
  <si>
    <t>Building 7 East Stairs</t>
  </si>
  <si>
    <t>Building 7 Middle East Stairs</t>
  </si>
  <si>
    <t>Building 7 Middle West Stairs</t>
  </si>
  <si>
    <t>Building 7 South Stairs</t>
  </si>
  <si>
    <t>Community Center Building Stairs</t>
  </si>
  <si>
    <t>Womens Center</t>
  </si>
  <si>
    <t>Womens Center Walkways</t>
  </si>
  <si>
    <t>Womens Center Stairs</t>
  </si>
  <si>
    <t>Adams Residence Hall</t>
  </si>
  <si>
    <t>Building North Stairs</t>
  </si>
  <si>
    <t>Building South Stairs</t>
  </si>
  <si>
    <t>Avedisian Pharmacy Building</t>
  </si>
  <si>
    <t>Building Northeast Stairs</t>
  </si>
  <si>
    <t>Barlow Residence  Hall</t>
  </si>
  <si>
    <t>Beaupre Chemistry Building</t>
  </si>
  <si>
    <t>Building East Plaza Stairs</t>
  </si>
  <si>
    <t>Building Southeast Stairs</t>
  </si>
  <si>
    <t>Building Southwest Stairs</t>
  </si>
  <si>
    <t>Bressler Residence Hall</t>
  </si>
  <si>
    <t>Building South Ramp</t>
  </si>
  <si>
    <t>Building East Stairs</t>
  </si>
  <si>
    <t>Browning Residence Hall</t>
  </si>
  <si>
    <t>Butterfield Dining/Residence Hall</t>
  </si>
  <si>
    <t>Roof Deck Area</t>
  </si>
  <si>
    <t>Streetside Ramp North</t>
  </si>
  <si>
    <t>Streetside Ramp South</t>
  </si>
  <si>
    <t>Campus Avenue</t>
  </si>
  <si>
    <t>Chafee Hall</t>
  </si>
  <si>
    <t>Building West Stairs</t>
  </si>
  <si>
    <t>Coastal Building</t>
  </si>
  <si>
    <t>Building East Ramp</t>
  </si>
  <si>
    <t>Building West Ramp</t>
  </si>
  <si>
    <t>College of Engineering Building</t>
  </si>
  <si>
    <t>Building Northwest Stairs</t>
  </si>
  <si>
    <t>Building South Terrace Plaza</t>
  </si>
  <si>
    <t>Eddy Hall</t>
  </si>
  <si>
    <t>Elephant Walkway</t>
  </si>
  <si>
    <t>Walkway Eastern Staircases</t>
  </si>
  <si>
    <t>Walkway Western Staircases</t>
  </si>
  <si>
    <t>Fascitelli Fitness Center</t>
  </si>
  <si>
    <t>Building Entrance Plaza</t>
  </si>
  <si>
    <t>Building Entrance Plaza Stairs</t>
  </si>
  <si>
    <t>Building North Entrance Ramp</t>
  </si>
  <si>
    <t>Building North Walkway Corridor</t>
  </si>
  <si>
    <t>Building Northeast Staircase</t>
  </si>
  <si>
    <t>Building West Walkway &amp; Stairs</t>
  </si>
  <si>
    <t>Garrahy Hall</t>
  </si>
  <si>
    <t>Hillside Residence Hall</t>
  </si>
  <si>
    <t>Hope Dining Hall</t>
  </si>
  <si>
    <t>Butterfield Rd Entrance Stairs</t>
  </si>
  <si>
    <t>Butterfield Rd Ramp Sections</t>
  </si>
  <si>
    <t>Hopkins Residence Hall</t>
  </si>
  <si>
    <t>Building Southeast-A Stairs</t>
  </si>
  <si>
    <t>Building Southeast-B Stairs</t>
  </si>
  <si>
    <t>Hutchinson Hall</t>
  </si>
  <si>
    <t>Parking Services (44 Lower College rd)</t>
  </si>
  <si>
    <t>Building East Entrance Ramp</t>
  </si>
  <si>
    <t>Peck Residence Hall</t>
  </si>
  <si>
    <t>Parking Lot West Stairs</t>
  </si>
  <si>
    <t>Rodman Hall</t>
  </si>
  <si>
    <t>Building North Ramp</t>
  </si>
  <si>
    <t>Building Northwest Multiple Staircases</t>
  </si>
  <si>
    <t>Tucker Residence Hall</t>
  </si>
  <si>
    <t>White Hall</t>
  </si>
  <si>
    <t>Building Southwest Stairs &amp; Walkway</t>
  </si>
  <si>
    <t>DisneyLand</t>
  </si>
  <si>
    <t>Main Street</t>
  </si>
  <si>
    <t>Cinderella's Castle Stairs</t>
  </si>
  <si>
    <t>EXAMPLE BID ITEM COMPLETION FORMAT</t>
  </si>
  <si>
    <t>GROUP B. SUM OF TOTALS:</t>
  </si>
  <si>
    <t>GROUP A. SUM OF TOTALS:</t>
  </si>
  <si>
    <t>EXAMPLE SUM OF TOTALS:</t>
  </si>
  <si>
    <t>GROUP C. SUM OF TOTALS:</t>
  </si>
  <si>
    <t>GROUP D. SUM OF TOTALS:</t>
  </si>
  <si>
    <t>UNIT PRICES -- SNOW REMOVAL AND SALT APPLICATION</t>
  </si>
  <si>
    <t>EXTENDED PRICES -- SNOW REMOVAL AND SALT APPLICATION</t>
  </si>
  <si>
    <t>Alton Jones Campus</t>
  </si>
  <si>
    <t>Campus Roadways</t>
  </si>
  <si>
    <t>GROUP E. SUM OF TOTALS:</t>
  </si>
  <si>
    <t>Other Non-Standard Service Location</t>
  </si>
  <si>
    <t>Backhoe w/ Front Load Bucket</t>
  </si>
  <si>
    <t>Front-End Loader 2-3 CY Bucket</t>
  </si>
  <si>
    <t>Front-End Loader 1-2 CY Bucket</t>
  </si>
  <si>
    <t>Skid Steer w/ Load Bucket</t>
  </si>
  <si>
    <t>Plow Truck - F250 or Larger</t>
  </si>
  <si>
    <t>Dump Truck - F750 or Larger</t>
  </si>
  <si>
    <t>QUANTITY</t>
  </si>
  <si>
    <t>UOM</t>
  </si>
  <si>
    <t>PRICE</t>
  </si>
  <si>
    <t>EXTENDED PRICE</t>
  </si>
  <si>
    <t>Snow Shoveling Laborer</t>
  </si>
  <si>
    <t>Flagg Road Asphalt Walkways</t>
  </si>
  <si>
    <t>Flagg Road</t>
  </si>
  <si>
    <t>GROUP B. RYAN CENTER AREAS</t>
  </si>
  <si>
    <t>GROUP C. KINGSTON CAMPUS FRATERNITY PROPERTIES</t>
  </si>
  <si>
    <t>GROUP F. SUM OF TOTALS:</t>
  </si>
  <si>
    <t>GROUP G. ALTON JONES CAMPUS ROADWAYS</t>
  </si>
  <si>
    <t>GROUP G. SUM OF TOTALS:</t>
  </si>
  <si>
    <t>GROUP F. HOUSING &amp; RESIDENTIAL STAIRS, RAMPS, WALKWAYS &amp; PLAZAS</t>
  </si>
  <si>
    <t>GROUP E. CAMPUS STAIRS, RAMPS, WALKWAYS &amp; PLAZAS</t>
  </si>
  <si>
    <t>Quarry Rd/Campus Ave Intersection Stairs</t>
  </si>
  <si>
    <t>North Bus Shelter (Flagg Rd)</t>
  </si>
  <si>
    <t>GROUP D. KINGSTON CAMPUS APARTMENTS</t>
  </si>
  <si>
    <t>Keaney Main Parking Lot</t>
  </si>
  <si>
    <t>Womens Center Parking Lot</t>
  </si>
  <si>
    <t>GROUP H. SUM OF TOTALS:</t>
  </si>
  <si>
    <t>GROUP I. ADDITIONAL SERVICES</t>
  </si>
  <si>
    <t>Meade Stadium</t>
  </si>
  <si>
    <t>Synthetic Playing Field</t>
  </si>
  <si>
    <t>Stadium Common Areas</t>
  </si>
  <si>
    <t>East &amp; West Bleacher/Grandstands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</si>
  <si>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</si>
  <si>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</si>
  <si>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</si>
  <si>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</si>
  <si>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</si>
  <si>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</si>
  <si>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</si>
  <si>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</si>
  <si>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</si>
  <si>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</si>
  <si>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</si>
  <si>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</si>
  <si>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</si>
  <si>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</si>
  <si>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</si>
  <si>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Wiley Residence Hall</t>
  </si>
  <si>
    <t>Bill Beck Baseball Field</t>
  </si>
  <si>
    <t>Building All Walkways</t>
  </si>
  <si>
    <t>GROUP H. ATHLETIC FACILITIES</t>
  </si>
  <si>
    <t>SITE NAME</t>
  </si>
  <si>
    <t>AS NEEDED SERVICE LOCATION ITEMS</t>
  </si>
  <si>
    <t>BLEND SALT</t>
  </si>
  <si>
    <t>Plains Road North Parking Lot</t>
  </si>
  <si>
    <t>Plains Road North  Parking Lot</t>
  </si>
  <si>
    <t>Plains Road South Parking Lot</t>
  </si>
  <si>
    <t>Plains Road South  Parking Lot</t>
  </si>
  <si>
    <t>Bus Shelter &amp; Walkways</t>
  </si>
  <si>
    <t>Building Plaza Entrances</t>
  </si>
  <si>
    <t>Lots &amp; Roadway</t>
  </si>
  <si>
    <t>Independence Square</t>
  </si>
  <si>
    <t>North Walkway</t>
  </si>
  <si>
    <t>Building South Stairs &amp; Plaza</t>
  </si>
  <si>
    <t xml:space="preserve"> COURIER:</t>
  </si>
  <si>
    <t xml:space="preserve"> UNIVERSITY OF RHODE ISLAND</t>
  </si>
  <si>
    <t xml:space="preserve"> PURCHASING DEPARTMENT</t>
  </si>
  <si>
    <t xml:space="preserve"> DINING SERVICES DISTRIBUTION CENTER</t>
  </si>
  <si>
    <t xml:space="preserve"> 10 TOOTELL  ROAD</t>
  </si>
  <si>
    <t xml:space="preserve"> KINGSTON, RI 02881-2010</t>
  </si>
  <si>
    <t>DO NOT ATTACH QUOTES.  QUOTATIONS SUBMITTED WITH BID RESPONSES WILL NOT BE CONSIDERED.</t>
  </si>
  <si>
    <t xml:space="preserve">ALL BID RESPONSES ARE IN ACCORDANCE WITH THE ATTACHED BID SPECIFICATIONS AND THE BOARD OF </t>
  </si>
  <si>
    <t xml:space="preserve">GOVERNORS FOR HIGHER EDUCATION PROCUREMENT REGULATIONS: </t>
  </si>
  <si>
    <t>https://web.uri.edu/purchasing/files/BOGREG.pdf</t>
  </si>
  <si>
    <t>MULTI YEAR</t>
  </si>
  <si>
    <t>THIS IS A MULTI-YEAR BID/CONTRACT. CONTINUATION OF THE CONTRACT BEYOND THE INITIAL FISCAL YEAR WILL</t>
  </si>
  <si>
    <t xml:space="preserve">UNIVERSITY BASED UPON DETERMINING FACTORS SUCH AS UNSATISFACTORY PERFORMANCE OR THE </t>
  </si>
  <si>
    <t xml:space="preserve">DETERMINATION BY THE UNIVERSITY TO DISCONTINUE THE GOODS/SERVICES, OR TO REVISE THE SCOPE AND </t>
  </si>
  <si>
    <t>NEED FOR THE TYPE OF GOODS/SERVICES AND SUBJECT TO THE AVAILABILITY OF FUNDS.</t>
  </si>
  <si>
    <t xml:space="preserve">TO PROVIDE PRICING FOR ONE OR MORE BID GROUPS.  COMPLETE PRICING MUST BE PROVIDED FOR EVERY ITEM WITHIN A BID </t>
  </si>
  <si>
    <t xml:space="preserve">GROUP TO QUALIFY FOR  AWARD OF BID GROUP.  BIDDERS WILL BE DISQUALIFIED FROM  AWARD OF ANY BID GROUP HAVING </t>
  </si>
  <si>
    <t xml:space="preserve">INCOMPLETE PRICING.  GROUP I - ADDITIONAL SERVICES IS MANDITORY TO COMPLETE FOR BIDDERS OF GROUP A. PRICING </t>
  </si>
  <si>
    <t xml:space="preserve">PROVIDED FOR GROUP I WILL NOT AFFECT AWARD OF GROUPS OTHER THAN A, HOWEVER, ALL BIDDERS ARE ENCOURAGED </t>
  </si>
  <si>
    <t xml:space="preserve">TO PROVIDE PRICING FOR GROUP I. THE FORMULA: GROUP A SUM OF EXTENDED PRICES + (0.2 x GROUP I SUM OF EXTENDED </t>
  </si>
  <si>
    <t xml:space="preserve">NUMBER IS A BIDDABLE ITEM. LINE ITEMS ARE ORGANIZED IN GROUPS. GROUPS ARE IDENTIFIED BY HEADINGS PREECEEDING </t>
  </si>
  <si>
    <t xml:space="preserve">THE LIST OF ITEMS IN EACH GROUP. BIDDER MUST PROVIDE PRICING (UNIT PRICES) IN COLUMNS A-G FOR EACH LINE ITEM WITHIN </t>
  </si>
  <si>
    <t xml:space="preserve">A GROUP.  IF A  GRAY "X' APPEARS IN A COLUMN, A  PRICE IS NOT NEEDED FOR THAT COLUMN. EXTENDED PRICES (COLUMNS H-N) </t>
  </si>
  <si>
    <t xml:space="preserve">CORROSPONDING UNIT PRICE OF THE BID ITEM. COLUMN O (EXTENDED PRICE TOTAL) IS CALCULATED BY THE SUMMATION </t>
  </si>
  <si>
    <t>OF  EXTENDED PRICES IN COLUMNS H-N OF THE BID  ITEM. AN EXAMPLE BID ITEM PRICING FORMAT IS SHOWN BELOW.</t>
  </si>
  <si>
    <t xml:space="preserve">ARE CALCULATED BY MULTIPLYING THE QUANTITY VALUE SHOWN IN THE EXTENDED PRICE COLUMN BY THE BIDDER'S </t>
  </si>
  <si>
    <t>DELIVERY AS REQUESTED</t>
  </si>
  <si>
    <t>BLANKET REQUIREMENTS (URI Kingston Campus/Alton Jones Locations Only): 11/1/22 - 10/31/24</t>
  </si>
  <si>
    <t>UNIVERSITY OF RHODE ISLAND</t>
  </si>
  <si>
    <t>ASF/CEPS 80 WASHINGTON STREET</t>
  </si>
  <si>
    <t>PROVIDENCE, RI 02903</t>
  </si>
  <si>
    <t>Blanket Requirements: 11/1/22 - 6/30/23</t>
  </si>
  <si>
    <t>UNIT PRICE</t>
  </si>
  <si>
    <t>REMOVAL OF SNOW PER HOUR. REQUEST ONLY</t>
  </si>
  <si>
    <t>RELOCATION OF SNOW ON PREMISES PER HOUR. REQUEST ONLY</t>
  </si>
  <si>
    <t>Blanket Requirements: 7/1/23 - 6/30/24</t>
  </si>
  <si>
    <t xml:space="preserve">TWO CORNER ENTRANCES AND STEPS AND 4 ENTRANCES WHICH INCLUDE 1 RECEIVING DOOR </t>
  </si>
  <si>
    <t>AND ENTRANCE AND 3 PASSAGE DOORS</t>
  </si>
  <si>
    <t>SANDING/SALTING PER APPLICATION.  AUTOMATIC.</t>
  </si>
  <si>
    <t>ALL REMOVAL AND RELOCATION PERFORMED ON AN AS NEEDED BASIS BY REQUEST.</t>
  </si>
  <si>
    <t xml:space="preserve">EACH </t>
  </si>
  <si>
    <t>EACH</t>
  </si>
  <si>
    <t>BLANKET BID</t>
  </si>
  <si>
    <t>(A) A SINGLE PRICE SHALL BE QUOTED FOR EACH ITEM AGAINST WHICH A PROPOSAL IS SUBMITTED. THIS PRICE</t>
  </si>
  <si>
    <t>WILL BE THE MAXIMUM IN EFFECT DURING THE AGREEMENT PERIOD. ANY PRICE DECLINE AT THE MANUFACTURER'S LEVEL</t>
  </si>
  <si>
    <t xml:space="preserve">SHALL BE REFLECTED IN A REDUCTION OF THE AGREEMENT PRICE TO THE UNIVERSITY OF RHODE ISLAND. (B) QUANTITIES, </t>
  </si>
  <si>
    <t xml:space="preserve">IF ANY, ARE ESTIMATED ONLY. THE AGREEMENT SHALL COVER THE ACTUAL QUANTITIES ORDERING DURING THE PERIOD. </t>
  </si>
  <si>
    <t xml:space="preserve">DELIVERIES WILL BE BILLED AT THE SINGLE, FIRM, AWARDED UNIT PRICE QUOTED REGARDLESS OF THE QUANTITIES ORDERED. </t>
  </si>
  <si>
    <t xml:space="preserve">(C) BID PRICE IS NET F.O.B. DESTINATION AND SHALL INCLUDE INSIDE DELIVERY AT NO EXTRA COST. </t>
  </si>
  <si>
    <t xml:space="preserve">(D) BIDS FOR SINGLE ITEMS AND/OR A SMALL PERCENTAGE OF TOTAL ITEMS LISTED, MAY, AT THE STATE'S SOLE OPTION, </t>
  </si>
  <si>
    <t xml:space="preserve">BE REJECTED AS BEING NON-RESPONSIVE TO THE INTENT OF THIS REQUEST. ORDERING (A) THE UNIVERSITY OF RHODE </t>
  </si>
  <si>
    <t xml:space="preserve">ISLAND WILL SUBMIT INDIVIDUAL ORDERS FOR THE VARIOUS ITEMS AND VARIOUS QUANTITIES AS MAY BE REQUIRED DURING </t>
  </si>
  <si>
    <t xml:space="preserve">THE AGREEMENT PERIOD. (B) EXCEPTION - REGARDLESS OF ANY AGREEMENT RESULTING FROM THIS BID, THE UNIVERSITY </t>
  </si>
  <si>
    <t xml:space="preserve">OF RHODE ISLAND RESERVES THE RIGHT TO SOLICIT PRICES SEPARATELY FOR ANY EXTRA LARGE REQUIREMENTS FOR DELIVERY </t>
  </si>
  <si>
    <t>TO SPECIFIC DESTINATIONS.</t>
  </si>
  <si>
    <t>INSURANCE</t>
  </si>
  <si>
    <t>IN ACCORDANCE WITH THE BOARD OF GOVERNORS (BOG) FOR HIGHER EDUCATION GENERAL CONDITIONS OF PURCHASE,</t>
  </si>
  <si>
    <t>INSURANCE CERTIFICATES ARE REQUIRED FOR WORKERS COMPENSATION, GENERAL LIABILITY, PROPERTY DAMAGE</t>
  </si>
  <si>
    <t xml:space="preserve">AND AUTO INSURANCE.  UPON NOTICE OF TENTATIVE AWARD, THE SUCCESSFUL BIDDER(S) WILL BE REQUIRED TO </t>
  </si>
  <si>
    <t xml:space="preserve">SUBMIT THE ABOVE NAMING THE UNIVERSITY OF RHODE ISLAND, THE URI BOARD OF TRUSTEES, AND </t>
  </si>
  <si>
    <t xml:space="preserve">THE STATE OF RHODE ISLAND AS ADDITIONAL INSURED, BY A FIRM AUTHORIZED TO DO BUSINESS IN THE </t>
  </si>
  <si>
    <t>STATE OF RHODE ISLAND.</t>
  </si>
  <si>
    <t>NO READING</t>
  </si>
  <si>
    <t xml:space="preserve">DUE TO THE LENGTH OF BID AND TIME RESTRAINTS, THE UNIVERSITY WILL ACKNOWLEDGE RECEIPT AND READ NAMES OF </t>
  </si>
  <si>
    <t>VENDORS SUBMITTING PROPOSALS ONLY.  NO EXAMINATION OF DOCUMENTS OR PRESENTATION OF INFORMATION</t>
  </si>
  <si>
    <t>CONTAINED IN THE PROPOSALS WILL BE MADE AVAILABLE AT THE BID OPENING.</t>
  </si>
  <si>
    <t xml:space="preserve">PRICES) WILL BE USED TO AWARD GROUP A TO THE BIDDER WITH THE LOWEST TOTAL. </t>
  </si>
  <si>
    <t xml:space="preserve">SPECIFICATIONS FOR PROVIDENCE CEPS LOCATION START AT LINE ITEM 153 </t>
  </si>
  <si>
    <r>
      <rPr>
        <b/>
        <sz val="10"/>
        <rFont val="Arial"/>
        <family val="2"/>
      </rPr>
      <t>GROUP INSTRUCTIONS ONLY:</t>
    </r>
    <r>
      <rPr>
        <sz val="10"/>
        <rFont val="Arial"/>
        <family val="2"/>
      </rPr>
      <t xml:space="preserve">  EACH LINE ITEM IS PRECEEDED BY A NUMBER (LINE ITEM NUMBER) IN THE LEFT COLUMN. EACH LINE ITEM </t>
    </r>
  </si>
  <si>
    <t xml:space="preserve">AN ELECTRONIC COPY OF THE BID SHEET WILL BE AVAILABLE AT https://web.uri.edu/purchasing/bid-information/ </t>
  </si>
  <si>
    <t xml:space="preserve">VENDORS ARE REQUIRED TO SUBMIT BOTH PAPER AND ELECTRONIC COPIES OF BID RESPONSES. </t>
  </si>
  <si>
    <t>COMMODITY:  SNOW AND ICE REMOVAL SERVICES</t>
  </si>
  <si>
    <t>OPENING DATE &amp; TIME:  10/24/2022  @ 2:00 PM</t>
  </si>
  <si>
    <t>BLANKET REQUIREMENTS: 11/1/22 - 6/30/24</t>
  </si>
  <si>
    <t>URI FACILITIES SERVICES</t>
  </si>
  <si>
    <t>60 TOOTELL RD, SHERMAN BLDG.</t>
  </si>
  <si>
    <t>KINGSTON, RI  02881</t>
  </si>
  <si>
    <t>BE AT THE DISCRETION OF THE UNIVERSITY OF RHODE ISLAND. TERMINATION MAY BE AFFECTED BY THE</t>
  </si>
  <si>
    <r>
      <rPr>
        <b/>
        <sz val="11"/>
        <rFont val="Arial"/>
        <family val="2"/>
      </rPr>
      <t>MULTI-CONTRACT AWARD</t>
    </r>
    <r>
      <rPr>
        <sz val="11"/>
        <rFont val="Arial"/>
        <family val="2"/>
      </rPr>
      <t xml:space="preserve">.  </t>
    </r>
  </si>
  <si>
    <t>THIS BID CONTAINS GROUPS (A-I) OF BID ITEMS. EACH GROUP SHALL BE AWARDED AS A SEPARATE CONTRACT</t>
  </si>
  <si>
    <t xml:space="preserve">(EXCEPT GROUP I) BASED ON LOWEST TOTAL SUM OF EXTENDED PRICES WITHIN EACH GROUP. BIDDERS MAY ELECT </t>
  </si>
  <si>
    <t>SNOW SHOVELING 7.1-10 INCHES. PER STORM.  AUTOMATIC.</t>
  </si>
  <si>
    <t>SNOW SHOVELING 10.1-12 INCHES. PER STORM.  AUTOMATIC.</t>
  </si>
  <si>
    <t>SNOW SHOVELING OVER 12 INCHES. PER STORM.  AUTOMATIC.</t>
  </si>
  <si>
    <t>SNOW SHOVELING 2-7 INCHES. PER STORM. AUTOMATIC.</t>
  </si>
  <si>
    <t>VENDOR WILL BE REQUIRED TO CONTACT AN ASSIGNED DESIGNATED PROVIDENCE CAMPUS REPRESENTATIVE WHEN THEY </t>
  </si>
  <si>
    <t>ARRIVE AND WHEN THEY DEPART THE PREMISES.  IF PHONE NOT PICKED UP LEAVE A MESSAGE.</t>
  </si>
  <si>
    <t>SNOW SHOVELING SERVICES:</t>
  </si>
  <si>
    <t>THE BUILDING ON THE FOLLOWING THREE STREETS: WASHINGTON, WESTMINSTER, AND CLEMENCE. </t>
  </si>
  <si>
    <t>THE PATH CLEARED (SEE WESTMINSTER STREET SIDEWALK NOTE) MUST BE IN ACCORDANCE TO THE</t>
  </si>
  <si>
    <t>SPECIFICATIONS SET FORTH IN THE CITY OF PROVIDENCE ORDINANCE SECTIONS.  IT IS UP TO THE</t>
  </si>
  <si>
    <t>VENDOR IF THEY WANT TO UTILIZE MANUAL (SNOW SHOVEL, ETC.,) OR MECHANICAL (SNOW BLOWER,</t>
  </si>
  <si>
    <t>SNOW THROWER, ETC.) METHODS TO REMOVE THE SNOW.  THE VENDOR AWARDED THE BID IS</t>
  </si>
  <si>
    <t>RESPONSIBLE TO BE IN ACCORDANCE WITH ALL OF THE APPLICABLE PROVISIONS LISTED IN THE CITY OF</t>
  </si>
  <si>
    <t>PROVIDENCE ORDINANCE SECTIONS 23-13 TO 23-17.</t>
  </si>
  <si>
    <t>WASHINGTON STREET SIDEWALK, WESTMINSTER STREET SIDEWALK, UNION STREET SIDEWALK,</t>
  </si>
  <si>
    <t xml:space="preserve">WESTMINSTER STREET SIDEWALK NOTE: WE ARE REQUESTING THAT THE WESTMINSTER STREET SIDEWALK </t>
  </si>
  <si>
    <t>HAVE A 10-FOOT WIDE PATH. THE PATH WIDTH STARTS WHERE THE BUILDING AND SIDEWALK MEET.</t>
  </si>
  <si>
    <t>THE VENDOR AWARDED THE BID IS RESPONSIBLE TO CLEAR A PATH ON THE SIDEWALKS THAT BORDER</t>
  </si>
  <si>
    <t xml:space="preserve">PLEASE REVIEW THE PROVIDED SPECIFICATION DOCUMENTS SUPPLEMENTED WITH THIS BID FORM FOR URI KINGSTON CAMPUS </t>
  </si>
  <si>
    <t xml:space="preserve">AND ALTON JONES LOCATIONS ONLY. THE SPECIFICATIONS CONTAIN DETAILED INFORMATION AND REQUIREMENTS FOR EACH BID GROUP </t>
  </si>
  <si>
    <t>AND THE BID ITEMS IT CONTAINS. PLEASE SEE NOTES IN THE SPECIFICATIONS TO UNDERSTAND THE SPECIAL REQUIREMENTS FOR AS</t>
  </si>
  <si>
    <t>NEEDED SERVICE LOCATION ITEMS WHERE APPLICABLE.</t>
  </si>
  <si>
    <t xml:space="preserve">  BID NO:  101220 REVISED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</si>
</sst>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i/>
      <sz val="10"/>
      <name val="Courier"/>
      <family val="3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ourier"/>
      <family val="3"/>
    </font>
    <font>
      <sz val="11"/>
      <name val="Arial"/>
      <family val="2"/>
    </font>
    <font>
      <u/>
      <sz val="11"/>
      <name val="Arial"/>
      <family val="2"/>
    </font>
    <font>
      <i/>
      <sz val="11"/>
      <name val="Courier"/>
      <family val="3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indexed="64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double">
        <color indexed="64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 diagonalUp="1" diagonalDown="1">
      <left/>
      <right/>
      <top/>
      <bottom/>
      <diagonal style="hair">
        <color theme="0" tint="-0.24994659260841701"/>
      </diagonal>
    </border>
    <border diagonalUp="1" diagonalDown="1">
      <left/>
      <right style="thick">
        <color auto="1"/>
      </right>
      <top/>
      <bottom/>
      <diagonal style="hair">
        <color theme="0" tint="-0.24994659260841701"/>
      </diagonal>
    </border>
    <border diagonalUp="1" diagonalDown="1">
      <left/>
      <right/>
      <top/>
      <bottom/>
      <diagonal style="dotted">
        <color theme="0" tint="-0.34998626667073579"/>
      </diagonal>
    </border>
  </borders>
  <cellStyleXfs count="9">
    <xf numFmtId="0" fontId="0" fillId="0" borderId="0"/>
    <xf numFmtId="0" fontId="3" fillId="0" borderId="0"/>
    <xf numFmtId="0" fontId="2" fillId="0" borderId="0"/>
    <xf numFmtId="44" fontId="16" fillId="0" borderId="0" applyFont="0" applyFill="0" applyBorder="0" applyAlignment="0" applyProtection="0"/>
    <xf numFmtId="0" fontId="19" fillId="0" borderId="0"/>
    <xf numFmtId="0" fontId="4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160">
    <xf numFmtId="0" fontId="0" fillId="0" borderId="0" xfId="0"/>
    <xf numFmtId="0" fontId="18" fillId="0" borderId="0" xfId="4" applyFont="1"/>
    <xf numFmtId="0" fontId="5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 wrapText="1"/>
    </xf>
    <xf numFmtId="164" fontId="17" fillId="3" borderId="0" xfId="3" applyNumberFormat="1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vertical="center"/>
    </xf>
    <xf numFmtId="164" fontId="17" fillId="3" borderId="9" xfId="3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64" fontId="17" fillId="0" borderId="0" xfId="3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7" fillId="0" borderId="0" xfId="3" applyNumberFormat="1" applyFont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vertical="center"/>
    </xf>
    <xf numFmtId="164" fontId="17" fillId="0" borderId="0" xfId="3" applyNumberFormat="1" applyFont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25" xfId="0" applyFont="1" applyFill="1" applyBorder="1" applyAlignment="1" applyProtection="1">
      <alignment vertical="center"/>
    </xf>
    <xf numFmtId="164" fontId="17" fillId="0" borderId="9" xfId="3" applyNumberFormat="1" applyFont="1" applyBorder="1" applyAlignment="1" applyProtection="1">
      <alignment horizontal="left" vertical="center"/>
      <protection locked="0"/>
    </xf>
    <xf numFmtId="164" fontId="17" fillId="0" borderId="9" xfId="3" applyNumberFormat="1" applyFont="1" applyBorder="1" applyAlignment="1" applyProtection="1">
      <alignment horizontal="left" vertical="center"/>
    </xf>
    <xf numFmtId="164" fontId="17" fillId="0" borderId="0" xfId="3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17" fillId="0" borderId="9" xfId="3" applyNumberFormat="1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4" fontId="17" fillId="0" borderId="0" xfId="3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0" fillId="0" borderId="0" xfId="0" applyFont="1"/>
    <xf numFmtId="0" fontId="4" fillId="0" borderId="0" xfId="5"/>
    <xf numFmtId="0" fontId="4" fillId="0" borderId="0" xfId="5" applyFont="1"/>
    <xf numFmtId="164" fontId="17" fillId="0" borderId="0" xfId="8" applyNumberFormat="1" applyFont="1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5"/>
    <xf numFmtId="0" fontId="4" fillId="0" borderId="0" xfId="5" applyFont="1"/>
    <xf numFmtId="164" fontId="17" fillId="0" borderId="0" xfId="8" applyNumberFormat="1" applyFont="1" applyBorder="1" applyAlignment="1">
      <alignment horizontal="left"/>
    </xf>
    <xf numFmtId="0" fontId="6" fillId="0" borderId="0" xfId="5" applyFont="1" applyAlignment="1">
      <alignment horizontal="center"/>
    </xf>
    <xf numFmtId="0" fontId="4" fillId="0" borderId="0" xfId="5" applyFont="1"/>
    <xf numFmtId="0" fontId="4" fillId="0" borderId="0" xfId="4" applyFont="1"/>
    <xf numFmtId="0" fontId="4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6" fillId="2" borderId="5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5" applyFont="1" applyAlignment="1"/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" fillId="0" borderId="0" xfId="0" applyFont="1" applyAlignment="1"/>
    <xf numFmtId="0" fontId="4" fillId="0" borderId="0" xfId="0" applyFont="1" applyAlignment="1"/>
    <xf numFmtId="0" fontId="14" fillId="0" borderId="0" xfId="0" applyFont="1" applyBorder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9">
    <cellStyle name="Currency" xfId="3" builtinId="4"/>
    <cellStyle name="Currency 2" xfId="8" xr:uid="{09F2F300-608D-4749-943B-0B364E0E8CCA}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7" xr:uid="{6CCCAEA2-23C1-4873-8365-625045598078}"/>
    <cellStyle name="Normal 2 3" xfId="6" xr:uid="{714EDE58-EA29-44BA-8ED3-E38FA58C737A}"/>
    <cellStyle name="Normal 3" xfId="4" xr:uid="{41CE7AF9-3F31-4D56-ABEA-4568CF3F4923}"/>
    <cellStyle name="Normal 4" xfId="5" xr:uid="{C2133571-97E6-4C53-B05E-AE8DC961A4B4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1"/>
  <sheetViews>
    <sheetView tabSelected="1" view="pageBreakPreview" zoomScale="80" zoomScaleNormal="100" zoomScaleSheetLayoutView="80" workbookViewId="0">
      <pane ySplit="9" topLeftCell="A10" activePane="bottomLeft" state="frozen"/>
      <selection pane="bottomLeft" activeCell="K5" sqref="K5"/>
    </sheetView>
  </sheetViews>
  <sheetFormatPr defaultColWidth="9.140625" defaultRowHeight="12.75" x14ac:dyDescent="0.2"/>
  <cols>
    <col min="1" max="1" width="4.28515625" style="4" customWidth="1"/>
    <col min="2" max="2" width="3.5703125" style="11" customWidth="1"/>
    <col min="3" max="3" width="41.5703125" style="4" customWidth="1"/>
    <col min="4" max="4" width="39" style="4" customWidth="1"/>
    <col min="5" max="5" width="0.140625" style="4" customWidth="1"/>
    <col min="6" max="7" width="13.7109375" style="5" customWidth="1"/>
    <col min="8" max="8" width="13.7109375" style="4" customWidth="1"/>
    <col min="9" max="9" width="17.85546875" style="4" customWidth="1"/>
    <col min="10" max="20" width="13.7109375" style="4" customWidth="1"/>
    <col min="21" max="16384" width="9.140625" style="4"/>
  </cols>
  <sheetData>
    <row r="1" spans="1:20" s="99" customFormat="1" ht="18.75" customHeight="1" x14ac:dyDescent="0.2">
      <c r="A1" s="101" t="s">
        <v>335</v>
      </c>
      <c r="B1" s="102"/>
      <c r="F1" s="99" t="s">
        <v>28</v>
      </c>
      <c r="G1" s="100"/>
      <c r="K1" s="99" t="s">
        <v>9</v>
      </c>
    </row>
    <row r="2" spans="1:20" s="99" customFormat="1" ht="18.75" customHeight="1" x14ac:dyDescent="0.2">
      <c r="A2" s="101" t="s">
        <v>336</v>
      </c>
      <c r="B2" s="102"/>
      <c r="F2" s="99" t="s">
        <v>338</v>
      </c>
      <c r="G2" s="100"/>
      <c r="I2" s="103"/>
      <c r="J2" s="103"/>
      <c r="K2" s="101"/>
      <c r="L2" s="103"/>
    </row>
    <row r="3" spans="1:20" s="99" customFormat="1" ht="18.75" customHeight="1" thickBot="1" x14ac:dyDescent="0.25">
      <c r="A3" s="101" t="s">
        <v>337</v>
      </c>
      <c r="B3" s="102"/>
      <c r="F3" s="99" t="s">
        <v>339</v>
      </c>
      <c r="G3" s="100"/>
      <c r="I3" s="98"/>
      <c r="J3" s="103"/>
      <c r="K3" s="104"/>
      <c r="L3" s="104"/>
      <c r="M3" s="104"/>
      <c r="N3" s="104"/>
    </row>
    <row r="4" spans="1:20" s="99" customFormat="1" ht="18.75" customHeight="1" thickTop="1" x14ac:dyDescent="0.2">
      <c r="A4" s="101" t="s">
        <v>7</v>
      </c>
      <c r="B4" s="102"/>
      <c r="F4" s="99" t="s">
        <v>340</v>
      </c>
      <c r="G4" s="100"/>
      <c r="I4" s="98"/>
      <c r="J4" s="98"/>
      <c r="K4" s="103" t="s">
        <v>367</v>
      </c>
      <c r="L4" s="98"/>
    </row>
    <row r="5" spans="1:20" x14ac:dyDescent="0.2">
      <c r="A5" s="2"/>
      <c r="B5" s="3"/>
      <c r="F5" s="11"/>
      <c r="I5" s="7"/>
      <c r="J5" s="7"/>
      <c r="K5" s="75"/>
      <c r="L5" s="7"/>
    </row>
    <row r="6" spans="1:20" ht="13.5" customHeight="1" x14ac:dyDescent="0.2">
      <c r="A6" s="2" t="s">
        <v>7</v>
      </c>
      <c r="B6" s="3"/>
      <c r="F6" s="8" t="s">
        <v>232</v>
      </c>
      <c r="G6" s="8" t="s">
        <v>233</v>
      </c>
      <c r="H6" s="8" t="s">
        <v>234</v>
      </c>
      <c r="I6" s="8" t="s">
        <v>235</v>
      </c>
      <c r="J6" s="8" t="s">
        <v>236</v>
      </c>
      <c r="K6" s="8" t="s">
        <v>237</v>
      </c>
      <c r="L6" s="8" t="s">
        <v>238</v>
      </c>
      <c r="M6" s="8" t="s">
        <v>239</v>
      </c>
      <c r="N6" s="8" t="s">
        <v>240</v>
      </c>
      <c r="O6" s="8" t="s">
        <v>241</v>
      </c>
      <c r="P6" s="8" t="s">
        <v>242</v>
      </c>
      <c r="Q6" s="8" t="s">
        <v>243</v>
      </c>
      <c r="R6" s="8" t="s">
        <v>244</v>
      </c>
      <c r="S6" s="8" t="s">
        <v>245</v>
      </c>
      <c r="T6" s="8" t="s">
        <v>246</v>
      </c>
    </row>
    <row r="7" spans="1:20" ht="13.5" thickBot="1" x14ac:dyDescent="0.25">
      <c r="A7" s="9" t="s">
        <v>0</v>
      </c>
      <c r="B7" s="10"/>
      <c r="C7" s="9"/>
      <c r="D7" s="9"/>
      <c r="E7" s="9"/>
      <c r="F7" s="156" t="s">
        <v>195</v>
      </c>
      <c r="G7" s="157"/>
      <c r="H7" s="157"/>
      <c r="I7" s="157"/>
      <c r="J7" s="157"/>
      <c r="K7" s="157"/>
      <c r="L7" s="158"/>
      <c r="M7" s="159" t="s">
        <v>196</v>
      </c>
      <c r="N7" s="157"/>
      <c r="O7" s="157"/>
      <c r="P7" s="157"/>
      <c r="Q7" s="157"/>
      <c r="R7" s="157"/>
      <c r="S7" s="158"/>
      <c r="T7" s="151" t="s">
        <v>63</v>
      </c>
    </row>
    <row r="8" spans="1:20" ht="16.5" customHeight="1" thickTop="1" x14ac:dyDescent="0.2">
      <c r="A8" s="4" t="s">
        <v>2</v>
      </c>
      <c r="C8" s="154" t="s">
        <v>45</v>
      </c>
      <c r="D8" s="154" t="s">
        <v>251</v>
      </c>
      <c r="E8" s="12"/>
      <c r="F8" s="13" t="s">
        <v>34</v>
      </c>
      <c r="G8" s="14" t="s">
        <v>35</v>
      </c>
      <c r="H8" s="14" t="s">
        <v>36</v>
      </c>
      <c r="I8" s="14" t="s">
        <v>37</v>
      </c>
      <c r="J8" s="15" t="s">
        <v>58</v>
      </c>
      <c r="K8" s="15" t="s">
        <v>253</v>
      </c>
      <c r="L8" s="16" t="s">
        <v>60</v>
      </c>
      <c r="M8" s="17" t="s">
        <v>34</v>
      </c>
      <c r="N8" s="14" t="s">
        <v>35</v>
      </c>
      <c r="O8" s="14" t="s">
        <v>36</v>
      </c>
      <c r="P8" s="14" t="s">
        <v>37</v>
      </c>
      <c r="Q8" s="15" t="s">
        <v>58</v>
      </c>
      <c r="R8" s="15" t="s">
        <v>253</v>
      </c>
      <c r="S8" s="16" t="s">
        <v>60</v>
      </c>
      <c r="T8" s="152"/>
    </row>
    <row r="9" spans="1:20" ht="21" customHeight="1" thickBot="1" x14ac:dyDescent="0.25">
      <c r="A9" s="9" t="s">
        <v>3</v>
      </c>
      <c r="B9" s="10"/>
      <c r="C9" s="155"/>
      <c r="D9" s="155"/>
      <c r="E9" s="18"/>
      <c r="F9" s="19" t="s">
        <v>39</v>
      </c>
      <c r="G9" s="20" t="s">
        <v>39</v>
      </c>
      <c r="H9" s="20" t="s">
        <v>39</v>
      </c>
      <c r="I9" s="20" t="s">
        <v>39</v>
      </c>
      <c r="J9" s="20" t="s">
        <v>59</v>
      </c>
      <c r="K9" s="20" t="s">
        <v>59</v>
      </c>
      <c r="L9" s="21" t="s">
        <v>59</v>
      </c>
      <c r="M9" s="22" t="s">
        <v>41</v>
      </c>
      <c r="N9" s="23" t="s">
        <v>42</v>
      </c>
      <c r="O9" s="23" t="s">
        <v>43</v>
      </c>
      <c r="P9" s="23" t="s">
        <v>44</v>
      </c>
      <c r="Q9" s="23" t="s">
        <v>61</v>
      </c>
      <c r="R9" s="23" t="s">
        <v>61</v>
      </c>
      <c r="S9" s="24" t="s">
        <v>61</v>
      </c>
      <c r="T9" s="153"/>
    </row>
    <row r="10" spans="1:20" ht="3" customHeight="1" thickTop="1" x14ac:dyDescent="0.2">
      <c r="A10" s="25"/>
      <c r="B10" s="26"/>
      <c r="C10" s="27"/>
      <c r="D10" s="27"/>
      <c r="E10" s="27"/>
      <c r="M10" s="4">
        <v>8</v>
      </c>
      <c r="N10" s="4">
        <v>4</v>
      </c>
      <c r="O10" s="4">
        <v>2</v>
      </c>
      <c r="P10" s="11">
        <v>1</v>
      </c>
      <c r="Q10" s="11">
        <v>20</v>
      </c>
      <c r="R10" s="11">
        <v>20</v>
      </c>
      <c r="S10" s="11">
        <v>20</v>
      </c>
    </row>
    <row r="11" spans="1:20" s="110" customFormat="1" ht="14.25" x14ac:dyDescent="0.2">
      <c r="A11" s="105"/>
      <c r="B11" s="106"/>
      <c r="C11" s="107" t="s">
        <v>1</v>
      </c>
      <c r="D11" s="107"/>
      <c r="E11" s="107"/>
      <c r="F11" s="108"/>
      <c r="G11" s="109"/>
    </row>
    <row r="12" spans="1:20" s="110" customFormat="1" ht="9" customHeight="1" x14ac:dyDescent="0.2">
      <c r="A12" s="105"/>
      <c r="B12" s="106"/>
      <c r="C12" s="107"/>
      <c r="D12" s="107"/>
      <c r="E12" s="107"/>
      <c r="F12" s="108"/>
      <c r="G12" s="109"/>
    </row>
    <row r="13" spans="1:20" s="110" customFormat="1" ht="14.25" x14ac:dyDescent="0.2">
      <c r="A13" s="105"/>
      <c r="B13" s="106"/>
      <c r="C13" s="111" t="s">
        <v>10</v>
      </c>
      <c r="D13" s="111"/>
      <c r="E13" s="111"/>
      <c r="F13" s="109"/>
      <c r="G13" s="109"/>
    </row>
    <row r="14" spans="1:20" s="110" customFormat="1" ht="14.25" x14ac:dyDescent="0.2">
      <c r="A14" s="105"/>
      <c r="B14" s="106"/>
      <c r="C14" s="111" t="s">
        <v>11</v>
      </c>
      <c r="D14" s="111"/>
      <c r="E14" s="111"/>
      <c r="F14" s="109"/>
      <c r="G14" s="109"/>
    </row>
    <row r="15" spans="1:20" s="110" customFormat="1" ht="9" customHeight="1" x14ac:dyDescent="0.2">
      <c r="A15" s="105"/>
      <c r="B15" s="106"/>
      <c r="C15" s="111"/>
      <c r="D15" s="111"/>
      <c r="E15" s="111"/>
      <c r="F15" s="109"/>
      <c r="G15" s="109"/>
    </row>
    <row r="16" spans="1:20" s="110" customFormat="1" ht="14.25" x14ac:dyDescent="0.2">
      <c r="A16" s="105"/>
      <c r="B16" s="106" t="s">
        <v>4</v>
      </c>
      <c r="C16" s="111" t="s">
        <v>12</v>
      </c>
      <c r="D16" s="111"/>
      <c r="E16" s="111"/>
      <c r="F16" s="109"/>
      <c r="G16" s="109"/>
    </row>
    <row r="17" spans="1:9" s="110" customFormat="1" ht="9" customHeight="1" x14ac:dyDescent="0.2">
      <c r="A17" s="105"/>
      <c r="B17" s="106"/>
      <c r="C17" s="111"/>
      <c r="D17" s="111"/>
      <c r="E17" s="111"/>
      <c r="F17" s="109"/>
      <c r="G17" s="109"/>
    </row>
    <row r="18" spans="1:9" s="110" customFormat="1" ht="14.25" x14ac:dyDescent="0.2">
      <c r="A18" s="105"/>
      <c r="B18" s="106" t="s">
        <v>5</v>
      </c>
      <c r="C18" s="111" t="s">
        <v>8</v>
      </c>
      <c r="D18" s="111"/>
      <c r="E18" s="111"/>
      <c r="F18" s="109"/>
      <c r="G18" s="109"/>
    </row>
    <row r="19" spans="1:9" s="110" customFormat="1" ht="9" customHeight="1" x14ac:dyDescent="0.2">
      <c r="A19" s="105"/>
      <c r="B19" s="106"/>
      <c r="C19" s="111"/>
      <c r="D19" s="111"/>
      <c r="E19" s="111"/>
      <c r="F19" s="109"/>
      <c r="G19" s="109"/>
    </row>
    <row r="20" spans="1:9" s="110" customFormat="1" ht="14.25" x14ac:dyDescent="0.2">
      <c r="A20" s="105"/>
      <c r="B20" s="106" t="s">
        <v>6</v>
      </c>
      <c r="C20" s="111" t="s">
        <v>13</v>
      </c>
      <c r="D20" s="111"/>
      <c r="E20" s="111"/>
      <c r="F20" s="109"/>
      <c r="G20" s="109"/>
    </row>
    <row r="21" spans="1:9" s="110" customFormat="1" ht="9" customHeight="1" x14ac:dyDescent="0.2">
      <c r="A21" s="105"/>
      <c r="B21" s="106"/>
      <c r="C21" s="111"/>
      <c r="D21" s="111"/>
      <c r="E21" s="111"/>
      <c r="F21" s="109"/>
      <c r="G21" s="109"/>
    </row>
    <row r="22" spans="1:9" s="110" customFormat="1" ht="14.25" x14ac:dyDescent="0.2">
      <c r="A22" s="105"/>
      <c r="B22" s="106" t="s">
        <v>15</v>
      </c>
      <c r="C22" s="110" t="s">
        <v>16</v>
      </c>
      <c r="F22" s="109"/>
      <c r="G22" s="109"/>
    </row>
    <row r="23" spans="1:9" s="110" customFormat="1" ht="15" customHeight="1" x14ac:dyDescent="0.2">
      <c r="A23" s="105"/>
      <c r="B23" s="112"/>
      <c r="C23" s="110" t="s">
        <v>17</v>
      </c>
      <c r="F23" s="109"/>
      <c r="G23" s="109"/>
    </row>
    <row r="24" spans="1:9" s="110" customFormat="1" ht="15" customHeight="1" x14ac:dyDescent="0.2">
      <c r="A24" s="109"/>
      <c r="B24" s="109"/>
      <c r="C24" s="110" t="s">
        <v>18</v>
      </c>
      <c r="F24" s="109"/>
      <c r="G24" s="109"/>
    </row>
    <row r="25" spans="1:9" s="110" customFormat="1" ht="9" customHeight="1" thickBot="1" x14ac:dyDescent="0.25">
      <c r="A25" s="109"/>
      <c r="B25" s="109"/>
      <c r="F25" s="109"/>
      <c r="G25" s="109"/>
    </row>
    <row r="26" spans="1:9" s="110" customFormat="1" ht="15" customHeight="1" thickTop="1" x14ac:dyDescent="0.2">
      <c r="A26" s="109"/>
      <c r="B26" s="106"/>
      <c r="C26" s="113" t="s">
        <v>25</v>
      </c>
      <c r="D26" s="114"/>
      <c r="E26" s="115"/>
      <c r="F26" s="116" t="s">
        <v>264</v>
      </c>
      <c r="G26" s="114"/>
      <c r="H26" s="114"/>
      <c r="I26" s="117"/>
    </row>
    <row r="27" spans="1:9" s="110" customFormat="1" ht="15" customHeight="1" x14ac:dyDescent="0.2">
      <c r="A27" s="109"/>
      <c r="B27" s="106"/>
      <c r="C27" s="118"/>
      <c r="E27" s="119"/>
      <c r="F27" s="120"/>
      <c r="G27" s="111"/>
      <c r="H27" s="111"/>
      <c r="I27" s="121"/>
    </row>
    <row r="28" spans="1:9" s="110" customFormat="1" ht="15" customHeight="1" x14ac:dyDescent="0.2">
      <c r="A28" s="109"/>
      <c r="B28" s="106"/>
      <c r="C28" s="118" t="s">
        <v>23</v>
      </c>
      <c r="E28" s="119"/>
      <c r="F28" s="120" t="s">
        <v>265</v>
      </c>
      <c r="G28" s="111"/>
      <c r="H28" s="111"/>
      <c r="I28" s="121"/>
    </row>
    <row r="29" spans="1:9" s="110" customFormat="1" ht="15" customHeight="1" x14ac:dyDescent="0.2">
      <c r="A29" s="109"/>
      <c r="B29" s="106"/>
      <c r="C29" s="118" t="s">
        <v>26</v>
      </c>
      <c r="E29" s="119"/>
      <c r="F29" s="120" t="s">
        <v>266</v>
      </c>
      <c r="G29" s="111"/>
      <c r="H29" s="111"/>
      <c r="I29" s="121"/>
    </row>
    <row r="30" spans="1:9" s="110" customFormat="1" ht="15" customHeight="1" x14ac:dyDescent="0.2">
      <c r="A30" s="109"/>
      <c r="B30" s="106"/>
      <c r="C30" s="118" t="s">
        <v>24</v>
      </c>
      <c r="E30" s="119"/>
      <c r="F30" s="120" t="s">
        <v>267</v>
      </c>
      <c r="G30" s="111"/>
      <c r="H30" s="111"/>
      <c r="I30" s="121"/>
    </row>
    <row r="31" spans="1:9" s="110" customFormat="1" ht="15" customHeight="1" x14ac:dyDescent="0.2">
      <c r="A31" s="109"/>
      <c r="B31" s="106"/>
      <c r="C31" s="118" t="s">
        <v>27</v>
      </c>
      <c r="E31" s="119"/>
      <c r="F31" s="120" t="s">
        <v>268</v>
      </c>
      <c r="G31" s="111"/>
      <c r="H31" s="111"/>
      <c r="I31" s="121" t="s">
        <v>7</v>
      </c>
    </row>
    <row r="32" spans="1:9" s="110" customFormat="1" ht="15" customHeight="1" thickBot="1" x14ac:dyDescent="0.25">
      <c r="A32" s="109"/>
      <c r="B32" s="106"/>
      <c r="C32" s="122" t="s">
        <v>7</v>
      </c>
      <c r="D32" s="123"/>
      <c r="E32" s="124"/>
      <c r="F32" s="125" t="s">
        <v>269</v>
      </c>
      <c r="G32" s="123"/>
      <c r="H32" s="123"/>
      <c r="I32" s="126"/>
    </row>
    <row r="33" spans="1:13" s="110" customFormat="1" ht="9" customHeight="1" thickTop="1" x14ac:dyDescent="0.2">
      <c r="A33" s="109"/>
      <c r="B33" s="109"/>
      <c r="F33" s="109"/>
      <c r="G33" s="109"/>
    </row>
    <row r="34" spans="1:13" s="110" customFormat="1" ht="15" customHeight="1" x14ac:dyDescent="0.2">
      <c r="A34" s="109"/>
      <c r="B34" s="109"/>
      <c r="C34" s="110" t="s">
        <v>19</v>
      </c>
      <c r="F34" s="109"/>
      <c r="G34" s="109"/>
    </row>
    <row r="35" spans="1:13" s="110" customFormat="1" ht="15" customHeight="1" x14ac:dyDescent="0.2">
      <c r="A35" s="109"/>
      <c r="B35" s="109"/>
      <c r="C35" s="110" t="s">
        <v>20</v>
      </c>
      <c r="F35" s="109"/>
      <c r="G35" s="109"/>
      <c r="H35" s="127"/>
      <c r="I35" s="111"/>
      <c r="J35" s="111"/>
      <c r="K35" s="111"/>
      <c r="L35" s="111"/>
    </row>
    <row r="36" spans="1:13" s="110" customFormat="1" ht="15" customHeight="1" x14ac:dyDescent="0.2">
      <c r="A36" s="109"/>
      <c r="B36" s="109"/>
      <c r="C36" s="110" t="s">
        <v>29</v>
      </c>
      <c r="F36" s="109"/>
      <c r="G36" s="109"/>
      <c r="H36" s="127"/>
      <c r="I36" s="111"/>
      <c r="J36" s="111"/>
      <c r="K36" s="111"/>
      <c r="L36" s="111"/>
    </row>
    <row r="37" spans="1:13" s="110" customFormat="1" ht="15" customHeight="1" x14ac:dyDescent="0.2">
      <c r="A37" s="109"/>
      <c r="B37" s="109"/>
      <c r="C37" s="110" t="s">
        <v>21</v>
      </c>
      <c r="F37" s="109"/>
      <c r="G37" s="109"/>
    </row>
    <row r="38" spans="1:13" s="110" customFormat="1" ht="15" customHeight="1" x14ac:dyDescent="0.2">
      <c r="A38" s="109"/>
      <c r="B38" s="109"/>
      <c r="C38" s="110" t="s">
        <v>22</v>
      </c>
      <c r="F38" s="109"/>
      <c r="G38" s="109"/>
    </row>
    <row r="39" spans="1:13" s="110" customFormat="1" ht="7.5" customHeight="1" x14ac:dyDescent="0.2">
      <c r="A39" s="109"/>
      <c r="B39" s="109"/>
      <c r="F39" s="109"/>
      <c r="G39" s="109"/>
    </row>
    <row r="40" spans="1:13" s="110" customFormat="1" ht="15" customHeight="1" x14ac:dyDescent="0.2">
      <c r="A40" s="109"/>
      <c r="B40" s="109"/>
      <c r="C40" s="111" t="s">
        <v>14</v>
      </c>
      <c r="D40" s="111"/>
      <c r="E40" s="111"/>
      <c r="F40" s="109"/>
      <c r="G40" s="109"/>
      <c r="H40" s="111"/>
      <c r="I40" s="111"/>
      <c r="J40" s="111"/>
      <c r="K40" s="111"/>
      <c r="L40" s="111"/>
    </row>
    <row r="41" spans="1:13" s="110" customFormat="1" ht="7.5" customHeight="1" x14ac:dyDescent="0.2">
      <c r="A41" s="109"/>
      <c r="B41" s="109"/>
      <c r="C41" s="128"/>
      <c r="D41" s="128"/>
      <c r="E41" s="128"/>
      <c r="F41" s="109"/>
      <c r="G41" s="109"/>
      <c r="H41" s="111"/>
      <c r="I41" s="111"/>
      <c r="J41" s="111"/>
      <c r="K41" s="111"/>
      <c r="L41" s="111"/>
    </row>
    <row r="42" spans="1:13" s="110" customFormat="1" ht="15" customHeight="1" x14ac:dyDescent="0.2">
      <c r="A42" s="109"/>
      <c r="B42" s="109"/>
      <c r="C42" s="129" t="s">
        <v>30</v>
      </c>
      <c r="D42" s="129"/>
      <c r="E42" s="111"/>
      <c r="F42" s="109"/>
      <c r="G42" s="109"/>
      <c r="I42" s="111"/>
      <c r="J42" s="111"/>
      <c r="K42" s="111"/>
      <c r="L42" s="111"/>
      <c r="M42" s="109"/>
    </row>
    <row r="43" spans="1:13" s="110" customFormat="1" ht="15" customHeight="1" x14ac:dyDescent="0.2">
      <c r="A43" s="109"/>
      <c r="B43" s="109"/>
      <c r="C43" s="129" t="s">
        <v>31</v>
      </c>
      <c r="D43" s="129"/>
      <c r="E43" s="130"/>
      <c r="F43" s="109"/>
      <c r="G43" s="109"/>
      <c r="I43" s="111"/>
      <c r="J43" s="111"/>
      <c r="K43" s="111"/>
      <c r="L43" s="111"/>
      <c r="M43" s="109"/>
    </row>
    <row r="44" spans="1:13" s="110" customFormat="1" ht="15" customHeight="1" x14ac:dyDescent="0.2">
      <c r="A44" s="109"/>
      <c r="B44" s="109"/>
      <c r="C44" s="129" t="s">
        <v>32</v>
      </c>
      <c r="D44" s="129"/>
      <c r="E44" s="130"/>
      <c r="F44" s="109"/>
      <c r="G44" s="109"/>
      <c r="I44" s="111"/>
      <c r="J44" s="111"/>
      <c r="K44" s="111"/>
      <c r="L44" s="111"/>
      <c r="M44" s="109"/>
    </row>
    <row r="45" spans="1:13" s="110" customFormat="1" ht="15" customHeight="1" x14ac:dyDescent="0.2">
      <c r="A45" s="109"/>
      <c r="B45" s="109"/>
      <c r="C45" s="129" t="s">
        <v>33</v>
      </c>
      <c r="D45" s="129"/>
      <c r="E45" s="130"/>
      <c r="F45" s="109"/>
      <c r="G45" s="109"/>
      <c r="I45" s="111"/>
      <c r="J45" s="111"/>
      <c r="K45" s="111"/>
      <c r="L45" s="111"/>
      <c r="M45" s="109"/>
    </row>
    <row r="46" spans="1:13" s="110" customFormat="1" ht="15" x14ac:dyDescent="0.2">
      <c r="A46" s="109"/>
      <c r="B46" s="109"/>
      <c r="C46" s="129"/>
      <c r="D46" s="129"/>
      <c r="E46" s="130"/>
      <c r="F46" s="109"/>
      <c r="G46" s="109"/>
      <c r="I46" s="111"/>
      <c r="J46" s="111"/>
      <c r="K46" s="111"/>
      <c r="L46" s="111"/>
      <c r="M46" s="109"/>
    </row>
    <row r="47" spans="1:13" s="110" customFormat="1" ht="15" x14ac:dyDescent="0.2">
      <c r="A47" s="109"/>
      <c r="B47" s="109"/>
      <c r="C47" s="130" t="s">
        <v>270</v>
      </c>
      <c r="D47" s="129"/>
      <c r="E47" s="130"/>
      <c r="F47" s="109"/>
      <c r="G47" s="109"/>
      <c r="I47" s="111"/>
      <c r="J47" s="111"/>
      <c r="K47" s="111"/>
      <c r="L47" s="111"/>
      <c r="M47" s="109"/>
    </row>
    <row r="48" spans="1:13" s="110" customFormat="1" ht="15" x14ac:dyDescent="0.2">
      <c r="A48" s="109"/>
      <c r="B48" s="109"/>
      <c r="C48" s="129" t="s">
        <v>271</v>
      </c>
      <c r="D48" s="129"/>
      <c r="E48" s="130"/>
      <c r="F48" s="109"/>
      <c r="G48" s="109"/>
      <c r="I48" s="111"/>
      <c r="J48" s="111"/>
      <c r="K48" s="111"/>
      <c r="L48" s="111"/>
      <c r="M48" s="109"/>
    </row>
    <row r="49" spans="1:13" s="110" customFormat="1" ht="15" x14ac:dyDescent="0.2">
      <c r="A49" s="109"/>
      <c r="B49" s="109"/>
      <c r="C49" s="129" t="s">
        <v>272</v>
      </c>
      <c r="D49" s="129"/>
      <c r="E49" s="130"/>
      <c r="F49" s="109"/>
      <c r="G49" s="109"/>
      <c r="I49" s="111"/>
      <c r="J49" s="111"/>
      <c r="K49" s="111"/>
      <c r="L49" s="111"/>
      <c r="M49" s="109"/>
    </row>
    <row r="50" spans="1:13" s="110" customFormat="1" ht="15" x14ac:dyDescent="0.2">
      <c r="A50" s="109"/>
      <c r="B50" s="109"/>
      <c r="C50" s="131" t="s">
        <v>273</v>
      </c>
      <c r="D50" s="129"/>
      <c r="E50" s="130"/>
      <c r="F50" s="109"/>
      <c r="G50" s="109"/>
      <c r="I50" s="111"/>
      <c r="J50" s="111"/>
      <c r="K50" s="111"/>
      <c r="L50" s="111"/>
      <c r="M50" s="109"/>
    </row>
    <row r="51" spans="1:13" s="110" customFormat="1" ht="15" x14ac:dyDescent="0.2">
      <c r="A51" s="109"/>
      <c r="B51" s="109"/>
      <c r="C51" s="131"/>
      <c r="D51" s="129"/>
      <c r="E51" s="130"/>
      <c r="F51" s="109"/>
      <c r="G51" s="109"/>
      <c r="I51" s="111"/>
      <c r="J51" s="111"/>
      <c r="K51" s="111"/>
      <c r="L51" s="111"/>
      <c r="M51" s="109"/>
    </row>
    <row r="52" spans="1:13" s="110" customFormat="1" ht="15" customHeight="1" x14ac:dyDescent="0.2">
      <c r="A52" s="109"/>
      <c r="B52" s="109"/>
      <c r="C52" s="132" t="s">
        <v>274</v>
      </c>
      <c r="F52" s="109"/>
      <c r="G52" s="109"/>
      <c r="H52" s="111"/>
      <c r="I52" s="111"/>
      <c r="J52" s="111"/>
      <c r="K52" s="111"/>
      <c r="L52" s="111"/>
    </row>
    <row r="53" spans="1:13" s="110" customFormat="1" ht="15" customHeight="1" x14ac:dyDescent="0.2">
      <c r="A53" s="109"/>
      <c r="B53" s="109"/>
      <c r="C53" s="133" t="s">
        <v>275</v>
      </c>
      <c r="F53" s="109"/>
      <c r="G53" s="109"/>
      <c r="H53" s="111"/>
      <c r="I53" s="111"/>
      <c r="J53" s="111"/>
      <c r="K53" s="111"/>
      <c r="L53" s="111"/>
    </row>
    <row r="54" spans="1:13" s="110" customFormat="1" ht="15" customHeight="1" x14ac:dyDescent="0.2">
      <c r="A54" s="109" t="s">
        <v>7</v>
      </c>
      <c r="B54" s="109"/>
      <c r="C54" s="133" t="s">
        <v>341</v>
      </c>
      <c r="F54" s="109"/>
      <c r="G54" s="109"/>
      <c r="H54" s="111"/>
      <c r="I54" s="111" t="s">
        <v>7</v>
      </c>
      <c r="J54" s="111"/>
      <c r="K54" s="111"/>
      <c r="L54" s="111"/>
    </row>
    <row r="55" spans="1:13" s="110" customFormat="1" ht="15" customHeight="1" x14ac:dyDescent="0.2">
      <c r="A55" s="109"/>
      <c r="B55" s="109"/>
      <c r="C55" s="133" t="s">
        <v>276</v>
      </c>
      <c r="F55" s="109"/>
      <c r="G55" s="109"/>
      <c r="H55" s="111"/>
      <c r="I55" s="111" t="s">
        <v>7</v>
      </c>
      <c r="J55" s="111"/>
      <c r="K55" s="111"/>
      <c r="L55" s="111"/>
    </row>
    <row r="56" spans="1:13" s="110" customFormat="1" ht="15" customHeight="1" x14ac:dyDescent="0.2">
      <c r="A56" s="109"/>
      <c r="B56" s="109"/>
      <c r="C56" s="133" t="s">
        <v>277</v>
      </c>
      <c r="F56" s="109"/>
      <c r="G56" s="109"/>
      <c r="H56" s="111"/>
      <c r="I56" s="111"/>
      <c r="J56" s="111"/>
      <c r="K56" s="111"/>
      <c r="L56" s="111"/>
    </row>
    <row r="57" spans="1:13" s="110" customFormat="1" ht="15" customHeight="1" x14ac:dyDescent="0.2">
      <c r="A57" s="109"/>
      <c r="B57" s="109"/>
      <c r="C57" s="133" t="s">
        <v>278</v>
      </c>
      <c r="F57" s="109"/>
      <c r="G57" s="109"/>
      <c r="H57" s="111"/>
      <c r="I57" s="111" t="s">
        <v>7</v>
      </c>
      <c r="J57" s="111"/>
      <c r="K57" s="111"/>
      <c r="L57" s="111"/>
    </row>
    <row r="58" spans="1:13" s="110" customFormat="1" ht="15" customHeight="1" x14ac:dyDescent="0.2">
      <c r="A58" s="109"/>
      <c r="B58" s="109"/>
      <c r="C58" s="133"/>
      <c r="F58" s="109"/>
      <c r="G58" s="109"/>
      <c r="H58" s="111"/>
      <c r="I58" s="111"/>
      <c r="J58" s="111"/>
      <c r="K58" s="111"/>
      <c r="L58" s="111"/>
    </row>
    <row r="59" spans="1:13" s="110" customFormat="1" ht="15" customHeight="1" x14ac:dyDescent="0.2">
      <c r="A59" s="109"/>
      <c r="B59" s="109"/>
      <c r="C59" s="134" t="s">
        <v>290</v>
      </c>
      <c r="F59" s="109"/>
      <c r="G59" s="109"/>
      <c r="H59" s="111"/>
      <c r="I59" s="111"/>
      <c r="J59" s="111"/>
      <c r="K59" s="111"/>
      <c r="L59" s="111"/>
    </row>
    <row r="60" spans="1:13" s="110" customFormat="1" ht="15" customHeight="1" x14ac:dyDescent="0.2">
      <c r="A60" s="109"/>
      <c r="B60" s="109"/>
      <c r="C60" s="110" t="s">
        <v>7</v>
      </c>
      <c r="D60" s="110" t="s">
        <v>7</v>
      </c>
      <c r="F60" s="109"/>
      <c r="G60" s="109"/>
      <c r="H60" s="111"/>
      <c r="I60" s="111"/>
      <c r="J60" s="111"/>
      <c r="K60" s="111"/>
      <c r="L60" s="111"/>
    </row>
    <row r="61" spans="1:13" s="110" customFormat="1" ht="15" x14ac:dyDescent="0.2">
      <c r="C61" s="136" t="s">
        <v>342</v>
      </c>
      <c r="D61" s="136"/>
      <c r="E61" s="136"/>
      <c r="F61" s="136"/>
      <c r="G61" s="136"/>
      <c r="H61" s="135"/>
      <c r="I61" s="111"/>
    </row>
    <row r="62" spans="1:13" s="110" customFormat="1" ht="14.25" x14ac:dyDescent="0.2">
      <c r="C62" s="136" t="s">
        <v>343</v>
      </c>
      <c r="D62" s="136"/>
      <c r="E62" s="136"/>
      <c r="F62" s="136"/>
      <c r="G62" s="136"/>
      <c r="H62" s="135"/>
      <c r="I62" s="111"/>
    </row>
    <row r="63" spans="1:13" s="110" customFormat="1" ht="14.25" x14ac:dyDescent="0.2">
      <c r="C63" s="136" t="s">
        <v>344</v>
      </c>
      <c r="D63" s="136"/>
      <c r="E63" s="136"/>
      <c r="F63" s="136"/>
      <c r="G63" s="136"/>
      <c r="H63" s="135"/>
      <c r="I63" s="111"/>
    </row>
    <row r="64" spans="1:13" s="110" customFormat="1" ht="14.25" x14ac:dyDescent="0.2">
      <c r="C64" s="136" t="s">
        <v>279</v>
      </c>
      <c r="D64" s="136"/>
      <c r="E64" s="136"/>
      <c r="F64" s="136"/>
      <c r="G64" s="136"/>
      <c r="H64" s="135"/>
      <c r="I64" s="111"/>
    </row>
    <row r="65" spans="3:9" s="110" customFormat="1" ht="14.25" x14ac:dyDescent="0.2">
      <c r="C65" s="136" t="s">
        <v>280</v>
      </c>
      <c r="D65" s="136"/>
      <c r="E65" s="136"/>
      <c r="F65" s="136"/>
      <c r="G65" s="136"/>
      <c r="H65" s="135"/>
      <c r="I65" s="111"/>
    </row>
    <row r="66" spans="3:9" s="110" customFormat="1" ht="14.25" x14ac:dyDescent="0.2">
      <c r="C66" s="136" t="s">
        <v>281</v>
      </c>
      <c r="D66" s="136"/>
      <c r="E66" s="136"/>
      <c r="F66" s="136"/>
      <c r="G66" s="136"/>
      <c r="H66" s="135"/>
      <c r="I66" s="111"/>
    </row>
    <row r="67" spans="3:9" s="110" customFormat="1" ht="14.25" x14ac:dyDescent="0.2">
      <c r="C67" s="136" t="s">
        <v>282</v>
      </c>
      <c r="D67" s="136"/>
      <c r="E67" s="136"/>
      <c r="F67" s="136"/>
      <c r="G67" s="136"/>
      <c r="H67" s="135"/>
      <c r="I67" s="111"/>
    </row>
    <row r="68" spans="3:9" s="110" customFormat="1" ht="14.25" x14ac:dyDescent="0.2">
      <c r="C68" s="136" t="s">
        <v>283</v>
      </c>
      <c r="D68" s="136"/>
      <c r="E68" s="136"/>
      <c r="F68" s="136"/>
      <c r="G68" s="136"/>
      <c r="H68" s="135"/>
      <c r="I68" s="111"/>
    </row>
    <row r="69" spans="3:9" s="110" customFormat="1" ht="14.25" x14ac:dyDescent="0.2">
      <c r="C69" s="136" t="s">
        <v>330</v>
      </c>
      <c r="D69" s="136"/>
      <c r="E69" s="136"/>
      <c r="F69" s="136"/>
      <c r="G69" s="136"/>
      <c r="H69" s="135"/>
      <c r="I69" s="111"/>
    </row>
    <row r="70" spans="3:9" s="110" customFormat="1" ht="14.25" x14ac:dyDescent="0.2">
      <c r="C70" s="136"/>
      <c r="D70" s="136"/>
      <c r="E70" s="136"/>
      <c r="F70" s="136"/>
      <c r="G70" s="136"/>
      <c r="H70" s="135"/>
      <c r="I70" s="111"/>
    </row>
    <row r="71" spans="3:9" s="110" customFormat="1" ht="14.25" customHeight="1" x14ac:dyDescent="0.2">
      <c r="C71" s="139" t="s">
        <v>363</v>
      </c>
      <c r="D71" s="146"/>
      <c r="E71" s="147"/>
      <c r="F71" s="146"/>
      <c r="G71" s="147"/>
      <c r="H71" s="148"/>
      <c r="I71" s="149"/>
    </row>
    <row r="72" spans="3:9" s="110" customFormat="1" ht="14.25" customHeight="1" x14ac:dyDescent="0.2">
      <c r="C72" s="139" t="s">
        <v>364</v>
      </c>
      <c r="D72" s="146"/>
      <c r="E72" s="147"/>
      <c r="F72" s="146"/>
      <c r="G72" s="147"/>
      <c r="H72" s="148"/>
      <c r="I72" s="149"/>
    </row>
    <row r="73" spans="3:9" s="110" customFormat="1" ht="15" x14ac:dyDescent="0.2">
      <c r="C73" s="139" t="s">
        <v>365</v>
      </c>
      <c r="D73" s="137"/>
      <c r="E73" s="137"/>
      <c r="F73" s="137"/>
      <c r="G73" s="137"/>
      <c r="H73" s="135"/>
      <c r="I73" s="111"/>
    </row>
    <row r="74" spans="3:9" s="110" customFormat="1" ht="15" x14ac:dyDescent="0.2">
      <c r="C74" s="139" t="s">
        <v>366</v>
      </c>
      <c r="D74" s="137"/>
      <c r="E74" s="137"/>
      <c r="F74" s="137"/>
      <c r="G74" s="137"/>
      <c r="H74" s="135"/>
      <c r="I74" s="111"/>
    </row>
    <row r="75" spans="3:9" s="110" customFormat="1" ht="15" x14ac:dyDescent="0.2">
      <c r="C75" s="138"/>
      <c r="D75" s="137"/>
      <c r="E75" s="137"/>
      <c r="F75" s="137"/>
      <c r="G75" s="137"/>
      <c r="H75" s="135"/>
      <c r="I75" s="111"/>
    </row>
    <row r="81" spans="1:20" ht="24.95" customHeight="1" x14ac:dyDescent="0.2">
      <c r="B81" s="32"/>
      <c r="C81" s="33" t="s">
        <v>189</v>
      </c>
      <c r="D81" s="33"/>
      <c r="E81" s="34"/>
      <c r="F81" s="35"/>
      <c r="G81" s="3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24.95" customHeight="1" x14ac:dyDescent="0.2">
      <c r="B82" s="32"/>
      <c r="C82" s="36" t="s">
        <v>186</v>
      </c>
      <c r="D82" s="36" t="s">
        <v>187</v>
      </c>
      <c r="E82" s="37"/>
      <c r="F82" s="38">
        <v>400</v>
      </c>
      <c r="G82" s="38">
        <v>700</v>
      </c>
      <c r="H82" s="38">
        <v>1200</v>
      </c>
      <c r="I82" s="38">
        <v>1600</v>
      </c>
      <c r="J82" s="38">
        <v>200</v>
      </c>
      <c r="K82" s="39"/>
      <c r="L82" s="40"/>
      <c r="M82" s="38">
        <f>F82*8</f>
        <v>3200</v>
      </c>
      <c r="N82" s="38">
        <f>G82*4</f>
        <v>2800</v>
      </c>
      <c r="O82" s="38">
        <f>H82*2</f>
        <v>2400</v>
      </c>
      <c r="P82" s="38">
        <f>I82*1</f>
        <v>1600</v>
      </c>
      <c r="Q82" s="38">
        <f>J82*20</f>
        <v>4000</v>
      </c>
      <c r="R82" s="39"/>
      <c r="S82" s="40"/>
      <c r="T82" s="38">
        <f>SUM(M82:S82)</f>
        <v>14000</v>
      </c>
    </row>
    <row r="83" spans="1:20" ht="24.95" customHeight="1" x14ac:dyDescent="0.2">
      <c r="B83" s="32"/>
      <c r="C83" s="36" t="s">
        <v>186</v>
      </c>
      <c r="D83" s="36" t="s">
        <v>188</v>
      </c>
      <c r="E83" s="37"/>
      <c r="F83" s="38">
        <v>100</v>
      </c>
      <c r="G83" s="38">
        <v>250</v>
      </c>
      <c r="H83" s="38">
        <v>500</v>
      </c>
      <c r="I83" s="38">
        <v>1000</v>
      </c>
      <c r="J83" s="39"/>
      <c r="K83" s="38">
        <v>250</v>
      </c>
      <c r="L83" s="41">
        <v>275</v>
      </c>
      <c r="M83" s="38">
        <f>F83*8</f>
        <v>800</v>
      </c>
      <c r="N83" s="38">
        <f>G83*4</f>
        <v>1000</v>
      </c>
      <c r="O83" s="38">
        <f>H83*2</f>
        <v>1000</v>
      </c>
      <c r="P83" s="38">
        <f>I83*1</f>
        <v>1000</v>
      </c>
      <c r="Q83" s="39"/>
      <c r="R83" s="38">
        <f>K83*20</f>
        <v>5000</v>
      </c>
      <c r="S83" s="41">
        <f>L83*20</f>
        <v>5500</v>
      </c>
      <c r="T83" s="38">
        <f>SUM(M83:S83)</f>
        <v>14300</v>
      </c>
    </row>
    <row r="84" spans="1:20" ht="24.95" customHeight="1" x14ac:dyDescent="0.2">
      <c r="B84" s="32"/>
      <c r="C84" s="37"/>
      <c r="D84" s="37"/>
      <c r="E84" s="37"/>
      <c r="F84" s="35"/>
      <c r="G84" s="3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24.95" customHeight="1" x14ac:dyDescent="0.2">
      <c r="B85" s="32"/>
      <c r="C85" s="37"/>
      <c r="D85" s="37"/>
      <c r="E85" s="37"/>
      <c r="F85" s="35"/>
      <c r="G85" s="3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42" t="s">
        <v>192</v>
      </c>
      <c r="T85" s="38">
        <f>SUM(T82:T83)</f>
        <v>28300</v>
      </c>
    </row>
    <row r="86" spans="1:20" ht="3" customHeight="1" x14ac:dyDescent="0.2">
      <c r="A86" s="5"/>
      <c r="B86" s="28"/>
      <c r="C86" s="29"/>
      <c r="D86" s="29"/>
      <c r="E86" s="29"/>
      <c r="F86" s="29"/>
      <c r="G86" s="29"/>
      <c r="H86" s="30"/>
      <c r="I86" s="7"/>
      <c r="J86" s="7"/>
      <c r="K86" s="7"/>
      <c r="L86" s="7"/>
    </row>
    <row r="87" spans="1:20" ht="6" customHeight="1" x14ac:dyDescent="0.2">
      <c r="A87" s="5"/>
      <c r="B87" s="28"/>
      <c r="C87" s="31"/>
      <c r="D87" s="31"/>
      <c r="E87" s="31"/>
      <c r="F87" s="31"/>
      <c r="G87" s="31"/>
      <c r="H87" s="30"/>
      <c r="I87" s="7"/>
      <c r="J87" s="7"/>
      <c r="K87" s="7"/>
      <c r="L87" s="7"/>
    </row>
    <row r="88" spans="1:20" x14ac:dyDescent="0.2">
      <c r="A88" s="5"/>
      <c r="B88" s="28"/>
      <c r="C88" s="88" t="s">
        <v>331</v>
      </c>
      <c r="D88" s="31"/>
      <c r="E88" s="31"/>
      <c r="F88" s="31"/>
      <c r="G88" s="31"/>
      <c r="H88" s="30"/>
      <c r="I88" s="7"/>
      <c r="J88" s="7"/>
      <c r="K88" s="7"/>
      <c r="L88" s="7"/>
    </row>
    <row r="89" spans="1:20" x14ac:dyDescent="0.2">
      <c r="A89" s="5"/>
      <c r="B89" s="28"/>
      <c r="C89" s="31"/>
      <c r="D89" s="31"/>
      <c r="E89" s="31"/>
      <c r="F89" s="31"/>
      <c r="G89" s="31"/>
      <c r="H89" s="30"/>
      <c r="I89" s="7"/>
      <c r="J89" s="7"/>
      <c r="K89" s="7"/>
      <c r="L89" s="7"/>
    </row>
    <row r="90" spans="1:20" x14ac:dyDescent="0.2">
      <c r="A90" s="5"/>
      <c r="B90" s="28"/>
      <c r="C90" s="150" t="s">
        <v>332</v>
      </c>
      <c r="D90" s="150"/>
      <c r="E90" s="150"/>
      <c r="F90" s="150"/>
      <c r="G90" s="150"/>
      <c r="H90" s="30"/>
      <c r="I90" s="7"/>
      <c r="J90" s="7"/>
      <c r="K90" s="7"/>
      <c r="L90" s="7"/>
    </row>
    <row r="91" spans="1:20" x14ac:dyDescent="0.2">
      <c r="A91" s="5"/>
      <c r="B91" s="28"/>
      <c r="C91" s="6" t="s">
        <v>284</v>
      </c>
      <c r="D91" s="31"/>
      <c r="E91" s="31"/>
      <c r="F91" s="31"/>
      <c r="G91" s="31"/>
      <c r="H91" s="30"/>
      <c r="I91" s="7"/>
      <c r="J91" s="7"/>
      <c r="K91" s="7"/>
      <c r="L91" s="7"/>
    </row>
    <row r="92" spans="1:20" x14ac:dyDescent="0.2">
      <c r="A92" s="5"/>
      <c r="B92" s="28"/>
      <c r="C92" s="6" t="s">
        <v>285</v>
      </c>
      <c r="D92" s="6"/>
      <c r="E92" s="6"/>
      <c r="F92" s="6"/>
      <c r="G92" s="6"/>
      <c r="H92" s="11"/>
      <c r="I92" s="7"/>
      <c r="J92" s="7"/>
      <c r="K92" s="7"/>
      <c r="L92" s="7"/>
    </row>
    <row r="93" spans="1:20" x14ac:dyDescent="0.2">
      <c r="A93" s="5"/>
      <c r="B93" s="28"/>
      <c r="C93" s="6" t="s">
        <v>286</v>
      </c>
      <c r="D93" s="6"/>
      <c r="E93" s="6"/>
      <c r="F93" s="6"/>
      <c r="G93" s="6"/>
      <c r="H93" s="11"/>
      <c r="I93" s="7"/>
      <c r="J93" s="7"/>
      <c r="K93" s="7"/>
      <c r="L93" s="7"/>
    </row>
    <row r="94" spans="1:20" ht="15" customHeight="1" x14ac:dyDescent="0.2">
      <c r="A94" s="5"/>
      <c r="B94" s="28"/>
      <c r="C94" s="11" t="s">
        <v>289</v>
      </c>
      <c r="H94" s="7"/>
      <c r="I94" s="7"/>
      <c r="J94" s="7"/>
      <c r="K94" s="7"/>
      <c r="L94" s="7"/>
    </row>
    <row r="95" spans="1:20" x14ac:dyDescent="0.2">
      <c r="A95" s="5"/>
      <c r="B95" s="28"/>
      <c r="C95" s="11" t="s">
        <v>287</v>
      </c>
      <c r="F95" s="4"/>
      <c r="G95" s="4"/>
      <c r="H95" s="7"/>
      <c r="I95" s="7"/>
      <c r="J95" s="7"/>
      <c r="K95" s="7"/>
      <c r="L95" s="7"/>
    </row>
    <row r="96" spans="1:20" ht="15.75" x14ac:dyDescent="0.2">
      <c r="B96" s="32"/>
      <c r="C96" s="4" t="s">
        <v>288</v>
      </c>
      <c r="F96" s="4"/>
      <c r="G96" s="4"/>
    </row>
    <row r="97" spans="1:20" ht="15.75" x14ac:dyDescent="0.2">
      <c r="B97" s="32"/>
      <c r="F97" s="4"/>
      <c r="G97" s="4"/>
    </row>
    <row r="98" spans="1:20" ht="15.75" x14ac:dyDescent="0.2">
      <c r="B98" s="32"/>
      <c r="C98" s="53" t="s">
        <v>333</v>
      </c>
      <c r="F98" s="4"/>
      <c r="G98" s="4"/>
    </row>
    <row r="99" spans="1:20" ht="15.75" x14ac:dyDescent="0.2">
      <c r="B99" s="32"/>
      <c r="C99" s="53" t="s">
        <v>334</v>
      </c>
      <c r="F99" s="4"/>
      <c r="G99" s="4"/>
    </row>
    <row r="100" spans="1:20" customFormat="1" ht="9.75" customHeight="1" x14ac:dyDescent="0.2"/>
    <row r="101" spans="1:20" customFormat="1" ht="24.95" customHeight="1" x14ac:dyDescent="0.25">
      <c r="C101" s="83" t="s">
        <v>291</v>
      </c>
    </row>
    <row r="102" spans="1:20" s="43" customFormat="1" ht="10.5" customHeight="1" x14ac:dyDescent="0.2">
      <c r="B102" s="44"/>
      <c r="C102" s="45"/>
      <c r="D102" s="45"/>
      <c r="E102" s="45"/>
      <c r="F102" s="46"/>
      <c r="G102" s="46"/>
      <c r="S102" s="47"/>
      <c r="T102" s="48"/>
    </row>
    <row r="103" spans="1:20" ht="24.95" customHeight="1" x14ac:dyDescent="0.2">
      <c r="B103" s="32"/>
      <c r="C103" s="49" t="s">
        <v>40</v>
      </c>
      <c r="D103" s="49"/>
      <c r="E103" s="50"/>
      <c r="M103" s="51"/>
      <c r="N103" s="52"/>
    </row>
    <row r="104" spans="1:20" ht="3" customHeight="1" x14ac:dyDescent="0.2">
      <c r="A104" s="5"/>
      <c r="B104" s="32"/>
      <c r="D104" s="50"/>
      <c r="E104" s="50"/>
    </row>
    <row r="105" spans="1:20" ht="24.95" customHeight="1" x14ac:dyDescent="0.2">
      <c r="A105" s="5"/>
      <c r="B105" s="32"/>
      <c r="C105" s="53" t="s">
        <v>56</v>
      </c>
      <c r="D105" s="54"/>
      <c r="F105" s="28"/>
    </row>
    <row r="106" spans="1:20" ht="24.95" customHeight="1" x14ac:dyDescent="0.2">
      <c r="A106" s="5">
        <v>1</v>
      </c>
      <c r="B106" s="32"/>
      <c r="C106" s="11" t="s">
        <v>224</v>
      </c>
      <c r="D106" s="11" t="s">
        <v>57</v>
      </c>
      <c r="F106" s="55" t="s">
        <v>62</v>
      </c>
      <c r="G106" s="55" t="s">
        <v>62</v>
      </c>
      <c r="H106" s="55" t="s">
        <v>62</v>
      </c>
      <c r="I106" s="55" t="s">
        <v>62</v>
      </c>
      <c r="J106" s="55" t="s">
        <v>62</v>
      </c>
      <c r="K106" s="56"/>
      <c r="L106" s="56"/>
      <c r="M106" s="57" t="str">
        <f>IFERROR(F106*M$10,"$")</f>
        <v>$</v>
      </c>
      <c r="N106" s="57" t="str">
        <f t="shared" ref="N106:S116" si="0">IFERROR(G106*N$10,"$")</f>
        <v>$</v>
      </c>
      <c r="O106" s="57" t="str">
        <f t="shared" si="0"/>
        <v>$</v>
      </c>
      <c r="P106" s="57" t="str">
        <f t="shared" si="0"/>
        <v>$</v>
      </c>
      <c r="Q106" s="57" t="str">
        <f t="shared" si="0"/>
        <v>$</v>
      </c>
      <c r="R106" s="58"/>
      <c r="S106" s="59"/>
      <c r="T106" s="57" t="str">
        <f>IF(ISBLANK(M106),"",IF(SUM(M106:S106)=0,"$",SUM(M106:S106)))</f>
        <v>$</v>
      </c>
    </row>
    <row r="107" spans="1:20" ht="20.25" customHeight="1" x14ac:dyDescent="0.2">
      <c r="A107" s="5"/>
      <c r="B107" s="32"/>
      <c r="L107" s="60"/>
      <c r="M107" s="61"/>
      <c r="N107" s="61"/>
      <c r="O107" s="61"/>
      <c r="P107" s="61"/>
      <c r="Q107" s="61"/>
      <c r="R107" s="61"/>
      <c r="S107" s="62"/>
      <c r="T107" s="57" t="str">
        <f t="shared" ref="T107:T119" si="1">IF(ISBLANK(M107),"",IF(SUM(M107:S107)=0,"$",SUM(M107:S107)))</f>
        <v/>
      </c>
    </row>
    <row r="108" spans="1:20" ht="24.95" customHeight="1" x14ac:dyDescent="0.2">
      <c r="A108" s="5">
        <v>2</v>
      </c>
      <c r="B108" s="32"/>
      <c r="C108" s="4" t="s">
        <v>47</v>
      </c>
      <c r="D108" s="11" t="s">
        <v>57</v>
      </c>
      <c r="F108" s="55" t="s">
        <v>62</v>
      </c>
      <c r="G108" s="55" t="s">
        <v>62</v>
      </c>
      <c r="H108" s="55" t="s">
        <v>62</v>
      </c>
      <c r="I108" s="55" t="s">
        <v>62</v>
      </c>
      <c r="J108" s="55" t="s">
        <v>62</v>
      </c>
      <c r="K108" s="56"/>
      <c r="L108" s="63"/>
      <c r="M108" s="57" t="str">
        <f>IFERROR(F108*M$10,"$")</f>
        <v>$</v>
      </c>
      <c r="N108" s="57" t="str">
        <f t="shared" ref="N108:P108" si="2">IFERROR(G108*N$10,"$")</f>
        <v>$</v>
      </c>
      <c r="O108" s="57" t="str">
        <f t="shared" si="2"/>
        <v>$</v>
      </c>
      <c r="P108" s="57" t="str">
        <f t="shared" si="2"/>
        <v>$</v>
      </c>
      <c r="Q108" s="57" t="str">
        <f t="shared" si="0"/>
        <v>$</v>
      </c>
      <c r="R108" s="58"/>
      <c r="S108" s="64"/>
      <c r="T108" s="57" t="str">
        <f t="shared" si="1"/>
        <v>$</v>
      </c>
    </row>
    <row r="109" spans="1:20" ht="21" customHeight="1" x14ac:dyDescent="0.2">
      <c r="A109" s="5"/>
      <c r="B109" s="32"/>
      <c r="F109" s="28"/>
      <c r="L109" s="60"/>
      <c r="M109" s="61"/>
      <c r="N109" s="61"/>
      <c r="O109" s="61"/>
      <c r="P109" s="61"/>
      <c r="Q109" s="61"/>
      <c r="R109" s="61"/>
      <c r="S109" s="62"/>
      <c r="T109" s="57" t="str">
        <f t="shared" si="1"/>
        <v/>
      </c>
    </row>
    <row r="110" spans="1:20" ht="24.95" customHeight="1" x14ac:dyDescent="0.2">
      <c r="A110" s="28">
        <v>3</v>
      </c>
      <c r="B110" s="32"/>
      <c r="C110" s="11" t="s">
        <v>254</v>
      </c>
      <c r="D110" s="11" t="s">
        <v>57</v>
      </c>
      <c r="F110" s="55" t="s">
        <v>62</v>
      </c>
      <c r="G110" s="55" t="s">
        <v>62</v>
      </c>
      <c r="H110" s="55" t="s">
        <v>62</v>
      </c>
      <c r="I110" s="55" t="s">
        <v>62</v>
      </c>
      <c r="J110" s="56"/>
      <c r="K110" s="56"/>
      <c r="L110" s="65" t="s">
        <v>62</v>
      </c>
      <c r="M110" s="57" t="str">
        <f>IFERROR(F110*M$10,"$")</f>
        <v>$</v>
      </c>
      <c r="N110" s="57" t="str">
        <f t="shared" ref="N110:P111" si="3">IFERROR(G110*N$10,"$")</f>
        <v>$</v>
      </c>
      <c r="O110" s="57" t="str">
        <f t="shared" si="3"/>
        <v>$</v>
      </c>
      <c r="P110" s="57" t="str">
        <f t="shared" si="3"/>
        <v>$</v>
      </c>
      <c r="Q110" s="58"/>
      <c r="R110" s="58"/>
      <c r="S110" s="66" t="str">
        <f t="shared" si="0"/>
        <v>$</v>
      </c>
      <c r="T110" s="57" t="str">
        <f t="shared" si="1"/>
        <v>$</v>
      </c>
    </row>
    <row r="111" spans="1:20" ht="24.95" customHeight="1" x14ac:dyDescent="0.2">
      <c r="A111" s="28">
        <v>4</v>
      </c>
      <c r="B111" s="32"/>
      <c r="C111" s="11" t="s">
        <v>255</v>
      </c>
      <c r="D111" s="11" t="s">
        <v>258</v>
      </c>
      <c r="F111" s="55" t="s">
        <v>62</v>
      </c>
      <c r="G111" s="55" t="s">
        <v>62</v>
      </c>
      <c r="H111" s="55" t="s">
        <v>62</v>
      </c>
      <c r="I111" s="55" t="s">
        <v>62</v>
      </c>
      <c r="J111" s="56"/>
      <c r="K111" s="56"/>
      <c r="L111" s="65" t="s">
        <v>62</v>
      </c>
      <c r="M111" s="57" t="str">
        <f>IFERROR(F111*M$10,"$")</f>
        <v>$</v>
      </c>
      <c r="N111" s="57" t="str">
        <f t="shared" si="3"/>
        <v>$</v>
      </c>
      <c r="O111" s="57" t="str">
        <f t="shared" si="3"/>
        <v>$</v>
      </c>
      <c r="P111" s="57" t="str">
        <f t="shared" si="3"/>
        <v>$</v>
      </c>
      <c r="Q111" s="58"/>
      <c r="R111" s="58"/>
      <c r="S111" s="66" t="str">
        <f t="shared" si="0"/>
        <v>$</v>
      </c>
      <c r="T111" s="57" t="str">
        <f t="shared" si="1"/>
        <v>$</v>
      </c>
    </row>
    <row r="112" spans="1:20" ht="17.25" customHeight="1" x14ac:dyDescent="0.2">
      <c r="A112" s="28"/>
      <c r="B112" s="32"/>
      <c r="C112" s="11"/>
      <c r="F112" s="67"/>
      <c r="G112" s="67"/>
      <c r="H112" s="67"/>
      <c r="I112" s="67"/>
      <c r="J112" s="68"/>
      <c r="K112" s="68"/>
      <c r="L112" s="69"/>
      <c r="M112" s="57"/>
      <c r="N112" s="57"/>
      <c r="O112" s="57"/>
      <c r="P112" s="57"/>
      <c r="Q112" s="70"/>
      <c r="R112" s="70"/>
      <c r="S112" s="66"/>
      <c r="T112" s="57" t="str">
        <f t="shared" si="1"/>
        <v/>
      </c>
    </row>
    <row r="113" spans="1:20" ht="24.95" customHeight="1" x14ac:dyDescent="0.2">
      <c r="A113" s="28">
        <v>5</v>
      </c>
      <c r="B113" s="32"/>
      <c r="C113" s="11" t="s">
        <v>256</v>
      </c>
      <c r="D113" s="11" t="s">
        <v>57</v>
      </c>
      <c r="F113" s="55" t="s">
        <v>62</v>
      </c>
      <c r="G113" s="55" t="s">
        <v>62</v>
      </c>
      <c r="H113" s="55" t="s">
        <v>62</v>
      </c>
      <c r="I113" s="55" t="s">
        <v>62</v>
      </c>
      <c r="J113" s="56"/>
      <c r="K113" s="56"/>
      <c r="L113" s="65" t="s">
        <v>62</v>
      </c>
      <c r="M113" s="57" t="str">
        <f>IFERROR(F113*M$10,"$")</f>
        <v>$</v>
      </c>
      <c r="N113" s="57" t="str">
        <f t="shared" ref="N113:P114" si="4">IFERROR(G113*N$10,"$")</f>
        <v>$</v>
      </c>
      <c r="O113" s="57" t="str">
        <f t="shared" si="4"/>
        <v>$</v>
      </c>
      <c r="P113" s="57" t="str">
        <f t="shared" si="4"/>
        <v>$</v>
      </c>
      <c r="Q113" s="58"/>
      <c r="R113" s="58"/>
      <c r="S113" s="66" t="str">
        <f t="shared" si="0"/>
        <v>$</v>
      </c>
      <c r="T113" s="57" t="str">
        <f t="shared" si="1"/>
        <v>$</v>
      </c>
    </row>
    <row r="114" spans="1:20" ht="24.95" customHeight="1" x14ac:dyDescent="0.2">
      <c r="A114" s="28">
        <v>6</v>
      </c>
      <c r="B114" s="32"/>
      <c r="C114" s="11" t="s">
        <v>257</v>
      </c>
      <c r="D114" s="4" t="s">
        <v>49</v>
      </c>
      <c r="F114" s="55" t="s">
        <v>62</v>
      </c>
      <c r="G114" s="55" t="s">
        <v>62</v>
      </c>
      <c r="H114" s="55" t="s">
        <v>62</v>
      </c>
      <c r="I114" s="55" t="s">
        <v>62</v>
      </c>
      <c r="J114" s="56"/>
      <c r="K114" s="56"/>
      <c r="L114" s="65" t="s">
        <v>62</v>
      </c>
      <c r="M114" s="57" t="str">
        <f>IFERROR(F114*M$10,"$")</f>
        <v>$</v>
      </c>
      <c r="N114" s="57" t="str">
        <f t="shared" si="4"/>
        <v>$</v>
      </c>
      <c r="O114" s="57" t="str">
        <f t="shared" si="4"/>
        <v>$</v>
      </c>
      <c r="P114" s="57" t="str">
        <f t="shared" si="4"/>
        <v>$</v>
      </c>
      <c r="Q114" s="58"/>
      <c r="R114" s="58"/>
      <c r="S114" s="66" t="str">
        <f t="shared" si="0"/>
        <v>$</v>
      </c>
      <c r="T114" s="57" t="str">
        <f t="shared" si="1"/>
        <v>$</v>
      </c>
    </row>
    <row r="115" spans="1:20" ht="20.25" customHeight="1" x14ac:dyDescent="0.2">
      <c r="A115" s="5"/>
      <c r="B115" s="32"/>
      <c r="F115" s="28"/>
      <c r="L115" s="60"/>
      <c r="M115" s="61"/>
      <c r="N115" s="61"/>
      <c r="O115" s="61"/>
      <c r="P115" s="61"/>
      <c r="Q115" s="61"/>
      <c r="R115" s="61"/>
      <c r="S115" s="62"/>
      <c r="T115" s="57" t="str">
        <f t="shared" si="1"/>
        <v/>
      </c>
    </row>
    <row r="116" spans="1:20" ht="24.95" customHeight="1" x14ac:dyDescent="0.2">
      <c r="A116" s="28">
        <v>7</v>
      </c>
      <c r="B116" s="32"/>
      <c r="C116" s="4" t="s">
        <v>47</v>
      </c>
      <c r="D116" s="4" t="s">
        <v>48</v>
      </c>
      <c r="F116" s="55" t="s">
        <v>62</v>
      </c>
      <c r="G116" s="55" t="s">
        <v>62</v>
      </c>
      <c r="H116" s="55" t="s">
        <v>62</v>
      </c>
      <c r="I116" s="55" t="s">
        <v>62</v>
      </c>
      <c r="J116" s="56"/>
      <c r="K116" s="55" t="s">
        <v>62</v>
      </c>
      <c r="L116" s="65" t="s">
        <v>62</v>
      </c>
      <c r="M116" s="57" t="str">
        <f>IFERROR(F116*M$10,"$")</f>
        <v>$</v>
      </c>
      <c r="N116" s="57" t="str">
        <f t="shared" ref="N116:P116" si="5">IFERROR(G116*N$10,"$")</f>
        <v>$</v>
      </c>
      <c r="O116" s="57" t="str">
        <f t="shared" si="5"/>
        <v>$</v>
      </c>
      <c r="P116" s="57" t="str">
        <f t="shared" si="5"/>
        <v>$</v>
      </c>
      <c r="Q116" s="58"/>
      <c r="R116" s="57" t="str">
        <f t="shared" si="0"/>
        <v>$</v>
      </c>
      <c r="S116" s="66" t="str">
        <f t="shared" si="0"/>
        <v>$</v>
      </c>
      <c r="T116" s="57" t="str">
        <f t="shared" si="1"/>
        <v>$</v>
      </c>
    </row>
    <row r="117" spans="1:20" ht="15.75" x14ac:dyDescent="0.2">
      <c r="A117" s="28"/>
      <c r="B117" s="32"/>
      <c r="F117" s="67"/>
      <c r="G117" s="67"/>
      <c r="H117" s="67"/>
      <c r="I117" s="67"/>
      <c r="J117" s="68"/>
      <c r="K117" s="67"/>
      <c r="L117" s="67"/>
      <c r="M117" s="57"/>
      <c r="N117" s="57"/>
      <c r="O117" s="57"/>
      <c r="P117" s="57"/>
      <c r="Q117" s="70"/>
      <c r="R117" s="57"/>
      <c r="S117" s="66"/>
      <c r="T117" s="57" t="str">
        <f t="shared" si="1"/>
        <v/>
      </c>
    </row>
    <row r="118" spans="1:20" ht="24.95" customHeight="1" x14ac:dyDescent="0.2">
      <c r="A118" s="28">
        <v>8</v>
      </c>
      <c r="B118" s="32"/>
      <c r="C118" s="11" t="s">
        <v>261</v>
      </c>
      <c r="D118" s="11" t="s">
        <v>260</v>
      </c>
      <c r="F118" s="55" t="s">
        <v>62</v>
      </c>
      <c r="G118" s="55" t="s">
        <v>62</v>
      </c>
      <c r="H118" s="55" t="s">
        <v>62</v>
      </c>
      <c r="I118" s="55" t="s">
        <v>62</v>
      </c>
      <c r="J118" s="55" t="s">
        <v>62</v>
      </c>
      <c r="K118" s="56"/>
      <c r="L118" s="63"/>
      <c r="M118" s="57" t="str">
        <f>IFERROR(F118*M$10,"$")</f>
        <v>$</v>
      </c>
      <c r="N118" s="57" t="str">
        <f t="shared" ref="N118:Q119" si="6">IFERROR(G118*N$10,"$")</f>
        <v>$</v>
      </c>
      <c r="O118" s="57" t="str">
        <f t="shared" si="6"/>
        <v>$</v>
      </c>
      <c r="P118" s="57" t="str">
        <f t="shared" si="6"/>
        <v>$</v>
      </c>
      <c r="Q118" s="57" t="str">
        <f t="shared" si="6"/>
        <v>$</v>
      </c>
      <c r="R118" s="58"/>
      <c r="S118" s="64"/>
      <c r="T118" s="57" t="str">
        <f t="shared" si="1"/>
        <v>$</v>
      </c>
    </row>
    <row r="119" spans="1:20" ht="24.95" customHeight="1" x14ac:dyDescent="0.2">
      <c r="A119" s="28">
        <v>9</v>
      </c>
      <c r="B119" s="32"/>
      <c r="C119" s="11" t="s">
        <v>261</v>
      </c>
      <c r="D119" s="11" t="s">
        <v>262</v>
      </c>
      <c r="F119" s="55" t="s">
        <v>62</v>
      </c>
      <c r="G119" s="55" t="s">
        <v>62</v>
      </c>
      <c r="H119" s="55" t="s">
        <v>62</v>
      </c>
      <c r="I119" s="55" t="s">
        <v>62</v>
      </c>
      <c r="J119" s="56"/>
      <c r="K119" s="55" t="s">
        <v>62</v>
      </c>
      <c r="L119" s="65" t="s">
        <v>62</v>
      </c>
      <c r="M119" s="57" t="str">
        <f>IFERROR(F119*M$10,"$")</f>
        <v>$</v>
      </c>
      <c r="N119" s="57" t="str">
        <f t="shared" si="6"/>
        <v>$</v>
      </c>
      <c r="O119" s="57" t="str">
        <f t="shared" si="6"/>
        <v>$</v>
      </c>
      <c r="P119" s="57" t="str">
        <f t="shared" si="6"/>
        <v>$</v>
      </c>
      <c r="Q119" s="58"/>
      <c r="R119" s="57" t="str">
        <f t="shared" ref="R119:S119" si="7">IFERROR(K119*R$10,"$")</f>
        <v>$</v>
      </c>
      <c r="S119" s="66" t="str">
        <f t="shared" si="7"/>
        <v>$</v>
      </c>
      <c r="T119" s="57" t="str">
        <f t="shared" si="1"/>
        <v>$</v>
      </c>
    </row>
    <row r="120" spans="1:20" ht="12.75" customHeight="1" x14ac:dyDescent="0.2">
      <c r="A120" s="28"/>
      <c r="B120" s="32"/>
      <c r="C120" s="11"/>
      <c r="D120" s="11"/>
      <c r="F120" s="67"/>
      <c r="G120" s="67"/>
      <c r="H120" s="67"/>
      <c r="I120" s="67"/>
      <c r="J120" s="68"/>
      <c r="K120" s="67"/>
      <c r="L120" s="67"/>
      <c r="M120" s="57"/>
      <c r="N120" s="57"/>
      <c r="O120" s="57"/>
      <c r="P120" s="57"/>
      <c r="Q120" s="70"/>
      <c r="R120" s="57"/>
      <c r="S120" s="57"/>
      <c r="T120" s="57"/>
    </row>
    <row r="121" spans="1:20" ht="24" customHeight="1" x14ac:dyDescent="0.2">
      <c r="A121" s="5"/>
      <c r="B121" s="32"/>
      <c r="F121" s="28"/>
      <c r="M121" s="61"/>
      <c r="N121" s="61"/>
      <c r="O121" s="61"/>
      <c r="P121" s="61"/>
      <c r="Q121" s="61"/>
      <c r="R121" s="61"/>
      <c r="S121" s="71" t="s">
        <v>191</v>
      </c>
      <c r="T121" s="57" t="str">
        <f>IF(T106="$","$",SUMIF(M106:M119,"&lt;&gt;",T106:T119))</f>
        <v>$</v>
      </c>
    </row>
    <row r="122" spans="1:20" ht="21" customHeight="1" x14ac:dyDescent="0.2">
      <c r="B122" s="32"/>
      <c r="C122" s="49" t="s">
        <v>214</v>
      </c>
      <c r="D122" s="49"/>
      <c r="E122" s="50"/>
      <c r="M122" s="61"/>
      <c r="N122" s="61"/>
      <c r="O122" s="61"/>
      <c r="P122" s="61"/>
      <c r="Q122" s="61"/>
      <c r="R122" s="61"/>
      <c r="S122" s="61"/>
      <c r="T122" s="61"/>
    </row>
    <row r="123" spans="1:20" ht="8.25" customHeight="1" x14ac:dyDescent="0.2">
      <c r="A123" s="5"/>
      <c r="B123" s="32"/>
      <c r="D123" s="50"/>
      <c r="E123" s="50"/>
      <c r="M123" s="61"/>
      <c r="N123" s="61"/>
      <c r="O123" s="61"/>
      <c r="P123" s="61"/>
      <c r="Q123" s="61"/>
      <c r="R123" s="61"/>
      <c r="S123" s="61"/>
      <c r="T123" s="61"/>
    </row>
    <row r="124" spans="1:20" ht="24.95" customHeight="1" x14ac:dyDescent="0.2">
      <c r="A124" s="5"/>
      <c r="B124" s="32"/>
      <c r="C124" s="53" t="s">
        <v>56</v>
      </c>
      <c r="D124" s="54"/>
      <c r="F124" s="28"/>
      <c r="M124" s="61"/>
      <c r="N124" s="61"/>
      <c r="O124" s="61"/>
      <c r="P124" s="61"/>
      <c r="Q124" s="61"/>
      <c r="R124" s="61"/>
      <c r="S124" s="61"/>
      <c r="T124" s="61"/>
    </row>
    <row r="125" spans="1:20" ht="24.95" customHeight="1" x14ac:dyDescent="0.2">
      <c r="A125" s="28">
        <v>10</v>
      </c>
      <c r="B125" s="32"/>
      <c r="C125" s="4" t="s">
        <v>50</v>
      </c>
      <c r="D125" s="4" t="s">
        <v>55</v>
      </c>
      <c r="F125" s="55" t="s">
        <v>62</v>
      </c>
      <c r="G125" s="55" t="s">
        <v>62</v>
      </c>
      <c r="H125" s="55" t="s">
        <v>62</v>
      </c>
      <c r="I125" s="55" t="s">
        <v>62</v>
      </c>
      <c r="J125" s="55" t="s">
        <v>62</v>
      </c>
      <c r="K125" s="56"/>
      <c r="L125" s="63"/>
      <c r="M125" s="57" t="str">
        <f>IFERROR(F125*M$10,"$")</f>
        <v>$</v>
      </c>
      <c r="N125" s="57" t="str">
        <f t="shared" ref="N125:Q126" si="8">IFERROR(G125*N$10,"$")</f>
        <v>$</v>
      </c>
      <c r="O125" s="57" t="str">
        <f t="shared" si="8"/>
        <v>$</v>
      </c>
      <c r="P125" s="57" t="str">
        <f t="shared" si="8"/>
        <v>$</v>
      </c>
      <c r="Q125" s="57" t="str">
        <f t="shared" si="8"/>
        <v>$</v>
      </c>
      <c r="R125" s="58"/>
      <c r="S125" s="64"/>
      <c r="T125" s="57" t="str">
        <f>IF(ISBLANK(M125),"",IF(SUM(M125:S125)=0,"$",SUM(M125:S125)))</f>
        <v>$</v>
      </c>
    </row>
    <row r="126" spans="1:20" ht="24.95" customHeight="1" x14ac:dyDescent="0.2">
      <c r="A126" s="28">
        <v>11</v>
      </c>
      <c r="B126" s="32"/>
      <c r="C126" s="4" t="s">
        <v>50</v>
      </c>
      <c r="D126" s="4" t="s">
        <v>54</v>
      </c>
      <c r="F126" s="55" t="s">
        <v>62</v>
      </c>
      <c r="G126" s="55" t="s">
        <v>62</v>
      </c>
      <c r="H126" s="55" t="s">
        <v>62</v>
      </c>
      <c r="I126" s="55" t="s">
        <v>62</v>
      </c>
      <c r="J126" s="55" t="s">
        <v>62</v>
      </c>
      <c r="K126" s="56"/>
      <c r="L126" s="63"/>
      <c r="M126" s="57" t="str">
        <f>IFERROR(F126*M$10,"$")</f>
        <v>$</v>
      </c>
      <c r="N126" s="57" t="str">
        <f t="shared" si="8"/>
        <v>$</v>
      </c>
      <c r="O126" s="57" t="str">
        <f t="shared" si="8"/>
        <v>$</v>
      </c>
      <c r="P126" s="57" t="str">
        <f t="shared" si="8"/>
        <v>$</v>
      </c>
      <c r="Q126" s="57" t="str">
        <f t="shared" si="8"/>
        <v>$</v>
      </c>
      <c r="R126" s="58"/>
      <c r="S126" s="64"/>
      <c r="T126" s="57" t="str">
        <f t="shared" ref="T126:T131" si="9">IF(ISBLANK(M126),"",IF(SUM(M126:S126)=0,"$",SUM(M126:S126)))</f>
        <v>$</v>
      </c>
    </row>
    <row r="127" spans="1:20" ht="15.75" x14ac:dyDescent="0.2">
      <c r="A127" s="28"/>
      <c r="B127" s="32"/>
      <c r="F127" s="67"/>
      <c r="G127" s="67"/>
      <c r="H127" s="67"/>
      <c r="I127" s="67"/>
      <c r="J127" s="67"/>
      <c r="K127" s="68"/>
      <c r="L127" s="72"/>
      <c r="M127" s="57"/>
      <c r="N127" s="57"/>
      <c r="O127" s="57"/>
      <c r="P127" s="57"/>
      <c r="Q127" s="57"/>
      <c r="R127" s="70"/>
      <c r="S127" s="73"/>
      <c r="T127" s="57" t="str">
        <f t="shared" si="9"/>
        <v/>
      </c>
    </row>
    <row r="128" spans="1:20" ht="24.95" customHeight="1" x14ac:dyDescent="0.2">
      <c r="A128" s="28"/>
      <c r="B128" s="32"/>
      <c r="C128" s="53" t="s">
        <v>252</v>
      </c>
      <c r="F128" s="67"/>
      <c r="G128" s="67"/>
      <c r="H128" s="67"/>
      <c r="I128" s="67"/>
      <c r="J128" s="67"/>
      <c r="K128" s="68"/>
      <c r="L128" s="72"/>
      <c r="M128" s="57"/>
      <c r="N128" s="57"/>
      <c r="O128" s="57"/>
      <c r="P128" s="57"/>
      <c r="Q128" s="57"/>
      <c r="R128" s="70"/>
      <c r="S128" s="73"/>
      <c r="T128" s="57" t="str">
        <f t="shared" si="9"/>
        <v/>
      </c>
    </row>
    <row r="129" spans="1:20" ht="24.95" customHeight="1" x14ac:dyDescent="0.2">
      <c r="A129" s="28">
        <v>12</v>
      </c>
      <c r="B129" s="32"/>
      <c r="C129" s="4" t="s">
        <v>50</v>
      </c>
      <c r="D129" s="4" t="s">
        <v>51</v>
      </c>
      <c r="F129" s="55" t="s">
        <v>62</v>
      </c>
      <c r="G129" s="55" t="s">
        <v>62</v>
      </c>
      <c r="H129" s="55" t="s">
        <v>62</v>
      </c>
      <c r="I129" s="55" t="s">
        <v>62</v>
      </c>
      <c r="J129" s="56"/>
      <c r="K129" s="55" t="s">
        <v>62</v>
      </c>
      <c r="L129" s="65" t="s">
        <v>62</v>
      </c>
      <c r="M129" s="57" t="str">
        <f>IFERROR(F129*M$10,"$")</f>
        <v>$</v>
      </c>
      <c r="N129" s="57" t="str">
        <f t="shared" ref="N129:P131" si="10">IFERROR(G129*N$10,"$")</f>
        <v>$</v>
      </c>
      <c r="O129" s="57" t="str">
        <f t="shared" si="10"/>
        <v>$</v>
      </c>
      <c r="P129" s="57" t="str">
        <f t="shared" si="10"/>
        <v>$</v>
      </c>
      <c r="Q129" s="58"/>
      <c r="R129" s="57" t="str">
        <f t="shared" ref="R129:S131" si="11">IFERROR(K129*R$10,"$")</f>
        <v>$</v>
      </c>
      <c r="S129" s="66" t="str">
        <f t="shared" si="11"/>
        <v>$</v>
      </c>
      <c r="T129" s="57" t="str">
        <f t="shared" si="9"/>
        <v>$</v>
      </c>
    </row>
    <row r="130" spans="1:20" ht="24.95" customHeight="1" x14ac:dyDescent="0.2">
      <c r="A130" s="28">
        <v>13</v>
      </c>
      <c r="B130" s="32"/>
      <c r="C130" s="4" t="s">
        <v>50</v>
      </c>
      <c r="D130" s="4" t="s">
        <v>52</v>
      </c>
      <c r="F130" s="55" t="s">
        <v>62</v>
      </c>
      <c r="G130" s="55" t="s">
        <v>62</v>
      </c>
      <c r="H130" s="55" t="s">
        <v>62</v>
      </c>
      <c r="I130" s="55" t="s">
        <v>62</v>
      </c>
      <c r="J130" s="56"/>
      <c r="K130" s="55" t="s">
        <v>62</v>
      </c>
      <c r="L130" s="65" t="s">
        <v>62</v>
      </c>
      <c r="M130" s="57" t="str">
        <f>IFERROR(F130*M$10,"$")</f>
        <v>$</v>
      </c>
      <c r="N130" s="57" t="str">
        <f t="shared" si="10"/>
        <v>$</v>
      </c>
      <c r="O130" s="57" t="str">
        <f t="shared" si="10"/>
        <v>$</v>
      </c>
      <c r="P130" s="57" t="str">
        <f t="shared" si="10"/>
        <v>$</v>
      </c>
      <c r="Q130" s="58"/>
      <c r="R130" s="57" t="str">
        <f t="shared" si="11"/>
        <v>$</v>
      </c>
      <c r="S130" s="66" t="str">
        <f t="shared" si="11"/>
        <v>$</v>
      </c>
      <c r="T130" s="57" t="str">
        <f t="shared" si="9"/>
        <v>$</v>
      </c>
    </row>
    <row r="131" spans="1:20" ht="24.95" customHeight="1" x14ac:dyDescent="0.2">
      <c r="A131" s="28">
        <v>14</v>
      </c>
      <c r="B131" s="32"/>
      <c r="C131" s="4" t="s">
        <v>50</v>
      </c>
      <c r="D131" s="4" t="s">
        <v>53</v>
      </c>
      <c r="F131" s="55" t="s">
        <v>62</v>
      </c>
      <c r="G131" s="55" t="s">
        <v>62</v>
      </c>
      <c r="H131" s="55" t="s">
        <v>62</v>
      </c>
      <c r="I131" s="55" t="s">
        <v>62</v>
      </c>
      <c r="J131" s="56"/>
      <c r="K131" s="55" t="s">
        <v>62</v>
      </c>
      <c r="L131" s="65" t="s">
        <v>62</v>
      </c>
      <c r="M131" s="57" t="str">
        <f>IFERROR(F131*M$10,"$")</f>
        <v>$</v>
      </c>
      <c r="N131" s="57" t="str">
        <f t="shared" si="10"/>
        <v>$</v>
      </c>
      <c r="O131" s="57" t="str">
        <f t="shared" si="10"/>
        <v>$</v>
      </c>
      <c r="P131" s="57" t="str">
        <f t="shared" si="10"/>
        <v>$</v>
      </c>
      <c r="Q131" s="58"/>
      <c r="R131" s="57" t="str">
        <f t="shared" si="11"/>
        <v>$</v>
      </c>
      <c r="S131" s="66" t="str">
        <f t="shared" si="11"/>
        <v>$</v>
      </c>
      <c r="T131" s="57" t="str">
        <f t="shared" si="9"/>
        <v>$</v>
      </c>
    </row>
    <row r="132" spans="1:20" ht="24.95" customHeight="1" x14ac:dyDescent="0.2">
      <c r="A132" s="5"/>
      <c r="B132" s="32"/>
      <c r="F132" s="28"/>
      <c r="M132" s="61"/>
      <c r="N132" s="61"/>
      <c r="O132" s="61"/>
      <c r="P132" s="61"/>
      <c r="Q132" s="61"/>
      <c r="R132" s="61"/>
      <c r="S132" s="71" t="s">
        <v>190</v>
      </c>
      <c r="T132" s="57" t="str">
        <f>IF(T125="$","$",SUMIF(M125:M131,"&lt;&gt;",T125:T131))</f>
        <v>$</v>
      </c>
    </row>
    <row r="133" spans="1:20" ht="24.95" customHeight="1" x14ac:dyDescent="0.2">
      <c r="A133" s="5"/>
      <c r="B133" s="32"/>
      <c r="C133" s="49" t="s">
        <v>215</v>
      </c>
      <c r="D133" s="49"/>
      <c r="E133" s="50"/>
      <c r="M133" s="61"/>
      <c r="N133" s="61"/>
      <c r="O133" s="61"/>
      <c r="P133" s="61"/>
      <c r="Q133" s="61"/>
      <c r="R133" s="61"/>
      <c r="S133" s="61"/>
      <c r="T133" s="61"/>
    </row>
    <row r="134" spans="1:20" ht="15.75" x14ac:dyDescent="0.2">
      <c r="A134" s="5"/>
      <c r="B134" s="32"/>
      <c r="C134" s="50"/>
      <c r="D134" s="50"/>
      <c r="E134" s="50"/>
      <c r="M134" s="61"/>
      <c r="N134" s="61"/>
      <c r="O134" s="61"/>
      <c r="P134" s="61"/>
      <c r="Q134" s="61"/>
      <c r="R134" s="61"/>
      <c r="S134" s="61"/>
      <c r="T134" s="61"/>
    </row>
    <row r="135" spans="1:20" ht="24.95" customHeight="1" x14ac:dyDescent="0.2">
      <c r="A135" s="5"/>
      <c r="B135" s="32"/>
      <c r="C135" s="53" t="s">
        <v>56</v>
      </c>
      <c r="D135" s="50"/>
      <c r="E135" s="50"/>
      <c r="M135" s="61"/>
      <c r="N135" s="61"/>
      <c r="O135" s="61"/>
      <c r="P135" s="61"/>
      <c r="Q135" s="61"/>
      <c r="R135" s="61"/>
      <c r="S135" s="61"/>
      <c r="T135" s="61"/>
    </row>
    <row r="136" spans="1:20" ht="24.95" customHeight="1" x14ac:dyDescent="0.2">
      <c r="A136" s="5">
        <v>15</v>
      </c>
      <c r="B136" s="32"/>
      <c r="C136" s="75" t="s">
        <v>86</v>
      </c>
      <c r="D136" s="75" t="s">
        <v>65</v>
      </c>
      <c r="E136" s="50"/>
      <c r="F136" s="55" t="s">
        <v>62</v>
      </c>
      <c r="G136" s="55" t="s">
        <v>62</v>
      </c>
      <c r="H136" s="55" t="s">
        <v>62</v>
      </c>
      <c r="I136" s="55" t="s">
        <v>62</v>
      </c>
      <c r="J136" s="55" t="s">
        <v>62</v>
      </c>
      <c r="K136" s="56"/>
      <c r="L136" s="63"/>
      <c r="M136" s="57" t="str">
        <f>IFERROR(F136*M$10,"$")</f>
        <v>$</v>
      </c>
      <c r="N136" s="57" t="str">
        <f t="shared" ref="N136:Q136" si="12">IFERROR(G136*N$10,"$")</f>
        <v>$</v>
      </c>
      <c r="O136" s="57" t="str">
        <f t="shared" si="12"/>
        <v>$</v>
      </c>
      <c r="P136" s="57" t="str">
        <f t="shared" si="12"/>
        <v>$</v>
      </c>
      <c r="Q136" s="57" t="str">
        <f t="shared" si="12"/>
        <v>$</v>
      </c>
      <c r="R136" s="58"/>
      <c r="S136" s="64"/>
      <c r="T136" s="57" t="str">
        <f>IF(ISBLANK(M136),"",IF(SUM(M136:S136)=0,"$",SUM(M136:S136)))</f>
        <v>$</v>
      </c>
    </row>
    <row r="137" spans="1:20" ht="24.95" customHeight="1" x14ac:dyDescent="0.2">
      <c r="A137" s="5">
        <v>16</v>
      </c>
      <c r="B137" s="32"/>
      <c r="C137" s="75" t="s">
        <v>86</v>
      </c>
      <c r="D137" s="75" t="s">
        <v>66</v>
      </c>
      <c r="E137" s="50"/>
      <c r="F137" s="55" t="s">
        <v>62</v>
      </c>
      <c r="G137" s="55" t="s">
        <v>62</v>
      </c>
      <c r="H137" s="55" t="s">
        <v>62</v>
      </c>
      <c r="I137" s="55" t="s">
        <v>62</v>
      </c>
      <c r="J137" s="55" t="s">
        <v>62</v>
      </c>
      <c r="K137" s="56"/>
      <c r="L137" s="63"/>
      <c r="M137" s="57" t="str">
        <f t="shared" ref="M137:M158" si="13">IFERROR(F137*M$10,"$")</f>
        <v>$</v>
      </c>
      <c r="N137" s="57" t="str">
        <f t="shared" ref="N137:N156" si="14">IFERROR(G137*N$10,"$")</f>
        <v>$</v>
      </c>
      <c r="O137" s="57" t="str">
        <f t="shared" ref="O137:O156" si="15">IFERROR(H137*O$10,"$")</f>
        <v>$</v>
      </c>
      <c r="P137" s="57" t="str">
        <f t="shared" ref="P137:P156" si="16">IFERROR(I137*P$10,"$")</f>
        <v>$</v>
      </c>
      <c r="Q137" s="57" t="str">
        <f t="shared" ref="Q137:Q156" si="17">IFERROR(J137*Q$10,"$")</f>
        <v>$</v>
      </c>
      <c r="R137" s="58"/>
      <c r="S137" s="64"/>
      <c r="T137" s="57" t="str">
        <f t="shared" ref="T137:T161" si="18">IF(ISBLANK(M137),"",IF(SUM(M137:S137)=0,"$",SUM(M137:S137)))</f>
        <v>$</v>
      </c>
    </row>
    <row r="138" spans="1:20" ht="24.95" customHeight="1" x14ac:dyDescent="0.2">
      <c r="A138" s="5">
        <v>17</v>
      </c>
      <c r="B138" s="32"/>
      <c r="C138" s="75" t="s">
        <v>86</v>
      </c>
      <c r="D138" s="75" t="s">
        <v>67</v>
      </c>
      <c r="E138" s="50"/>
      <c r="F138" s="55" t="s">
        <v>62</v>
      </c>
      <c r="G138" s="55" t="s">
        <v>62</v>
      </c>
      <c r="H138" s="55" t="s">
        <v>62</v>
      </c>
      <c r="I138" s="55" t="s">
        <v>62</v>
      </c>
      <c r="J138" s="55" t="s">
        <v>62</v>
      </c>
      <c r="K138" s="56"/>
      <c r="L138" s="63"/>
      <c r="M138" s="57" t="str">
        <f t="shared" si="13"/>
        <v>$</v>
      </c>
      <c r="N138" s="57" t="str">
        <f t="shared" si="14"/>
        <v>$</v>
      </c>
      <c r="O138" s="57" t="str">
        <f t="shared" si="15"/>
        <v>$</v>
      </c>
      <c r="P138" s="57" t="str">
        <f t="shared" si="16"/>
        <v>$</v>
      </c>
      <c r="Q138" s="57" t="str">
        <f t="shared" si="17"/>
        <v>$</v>
      </c>
      <c r="R138" s="58"/>
      <c r="S138" s="64"/>
      <c r="T138" s="57" t="str">
        <f t="shared" si="18"/>
        <v>$</v>
      </c>
    </row>
    <row r="139" spans="1:20" ht="24.95" customHeight="1" x14ac:dyDescent="0.2">
      <c r="A139" s="5">
        <v>18</v>
      </c>
      <c r="B139" s="32"/>
      <c r="C139" s="75" t="s">
        <v>86</v>
      </c>
      <c r="D139" s="75" t="s">
        <v>68</v>
      </c>
      <c r="E139" s="50"/>
      <c r="F139" s="55" t="s">
        <v>62</v>
      </c>
      <c r="G139" s="55" t="s">
        <v>62</v>
      </c>
      <c r="H139" s="55" t="s">
        <v>62</v>
      </c>
      <c r="I139" s="55" t="s">
        <v>62</v>
      </c>
      <c r="J139" s="55" t="s">
        <v>62</v>
      </c>
      <c r="K139" s="56"/>
      <c r="L139" s="63"/>
      <c r="M139" s="57" t="str">
        <f t="shared" si="13"/>
        <v>$</v>
      </c>
      <c r="N139" s="57" t="str">
        <f t="shared" si="14"/>
        <v>$</v>
      </c>
      <c r="O139" s="57" t="str">
        <f t="shared" si="15"/>
        <v>$</v>
      </c>
      <c r="P139" s="57" t="str">
        <f t="shared" si="16"/>
        <v>$</v>
      </c>
      <c r="Q139" s="57" t="str">
        <f t="shared" si="17"/>
        <v>$</v>
      </c>
      <c r="R139" s="58"/>
      <c r="S139" s="64"/>
      <c r="T139" s="57" t="str">
        <f t="shared" si="18"/>
        <v>$</v>
      </c>
    </row>
    <row r="140" spans="1:20" ht="24.95" customHeight="1" x14ac:dyDescent="0.2">
      <c r="A140" s="5">
        <v>19</v>
      </c>
      <c r="B140" s="32"/>
      <c r="C140" s="75" t="s">
        <v>86</v>
      </c>
      <c r="D140" s="75" t="s">
        <v>69</v>
      </c>
      <c r="E140" s="50"/>
      <c r="F140" s="55" t="s">
        <v>62</v>
      </c>
      <c r="G140" s="55" t="s">
        <v>62</v>
      </c>
      <c r="H140" s="55" t="s">
        <v>62</v>
      </c>
      <c r="I140" s="55" t="s">
        <v>62</v>
      </c>
      <c r="J140" s="55" t="s">
        <v>62</v>
      </c>
      <c r="K140" s="56"/>
      <c r="L140" s="63"/>
      <c r="M140" s="57" t="str">
        <f t="shared" si="13"/>
        <v>$</v>
      </c>
      <c r="N140" s="57" t="str">
        <f t="shared" si="14"/>
        <v>$</v>
      </c>
      <c r="O140" s="57" t="str">
        <f t="shared" si="15"/>
        <v>$</v>
      </c>
      <c r="P140" s="57" t="str">
        <f t="shared" si="16"/>
        <v>$</v>
      </c>
      <c r="Q140" s="57" t="str">
        <f t="shared" si="17"/>
        <v>$</v>
      </c>
      <c r="R140" s="58"/>
      <c r="S140" s="64"/>
      <c r="T140" s="57" t="str">
        <f t="shared" si="18"/>
        <v>$</v>
      </c>
    </row>
    <row r="141" spans="1:20" ht="24.95" customHeight="1" x14ac:dyDescent="0.2">
      <c r="A141" s="5">
        <v>20</v>
      </c>
      <c r="B141" s="32"/>
      <c r="C141" s="75" t="s">
        <v>86</v>
      </c>
      <c r="D141" s="75" t="s">
        <v>70</v>
      </c>
      <c r="E141" s="50"/>
      <c r="F141" s="55" t="s">
        <v>62</v>
      </c>
      <c r="G141" s="55" t="s">
        <v>62</v>
      </c>
      <c r="H141" s="55" t="s">
        <v>62</v>
      </c>
      <c r="I141" s="55" t="s">
        <v>62</v>
      </c>
      <c r="J141" s="55" t="s">
        <v>62</v>
      </c>
      <c r="K141" s="56"/>
      <c r="L141" s="63"/>
      <c r="M141" s="57" t="str">
        <f t="shared" si="13"/>
        <v>$</v>
      </c>
      <c r="N141" s="57" t="str">
        <f t="shared" si="14"/>
        <v>$</v>
      </c>
      <c r="O141" s="57" t="str">
        <f t="shared" si="15"/>
        <v>$</v>
      </c>
      <c r="P141" s="57" t="str">
        <f t="shared" si="16"/>
        <v>$</v>
      </c>
      <c r="Q141" s="57" t="str">
        <f t="shared" si="17"/>
        <v>$</v>
      </c>
      <c r="R141" s="58"/>
      <c r="S141" s="64"/>
      <c r="T141" s="57" t="str">
        <f t="shared" si="18"/>
        <v>$</v>
      </c>
    </row>
    <row r="142" spans="1:20" ht="24.95" customHeight="1" x14ac:dyDescent="0.2">
      <c r="A142" s="5">
        <v>21</v>
      </c>
      <c r="B142" s="32"/>
      <c r="C142" s="75" t="s">
        <v>86</v>
      </c>
      <c r="D142" s="75" t="s">
        <v>71</v>
      </c>
      <c r="E142" s="50"/>
      <c r="F142" s="55" t="s">
        <v>62</v>
      </c>
      <c r="G142" s="55" t="s">
        <v>62</v>
      </c>
      <c r="H142" s="55" t="s">
        <v>62</v>
      </c>
      <c r="I142" s="55" t="s">
        <v>62</v>
      </c>
      <c r="J142" s="55" t="s">
        <v>62</v>
      </c>
      <c r="K142" s="56"/>
      <c r="L142" s="63"/>
      <c r="M142" s="57" t="str">
        <f t="shared" si="13"/>
        <v>$</v>
      </c>
      <c r="N142" s="57" t="str">
        <f t="shared" si="14"/>
        <v>$</v>
      </c>
      <c r="O142" s="57" t="str">
        <f t="shared" si="15"/>
        <v>$</v>
      </c>
      <c r="P142" s="57" t="str">
        <f t="shared" si="16"/>
        <v>$</v>
      </c>
      <c r="Q142" s="57" t="str">
        <f t="shared" si="17"/>
        <v>$</v>
      </c>
      <c r="R142" s="58"/>
      <c r="S142" s="64"/>
      <c r="T142" s="57" t="str">
        <f t="shared" si="18"/>
        <v>$</v>
      </c>
    </row>
    <row r="143" spans="1:20" ht="24.95" customHeight="1" x14ac:dyDescent="0.2">
      <c r="A143" s="5">
        <v>22</v>
      </c>
      <c r="B143" s="32"/>
      <c r="C143" s="75" t="s">
        <v>86</v>
      </c>
      <c r="D143" s="75" t="s">
        <v>72</v>
      </c>
      <c r="E143" s="50"/>
      <c r="F143" s="55" t="s">
        <v>62</v>
      </c>
      <c r="G143" s="55" t="s">
        <v>62</v>
      </c>
      <c r="H143" s="55" t="s">
        <v>62</v>
      </c>
      <c r="I143" s="55" t="s">
        <v>62</v>
      </c>
      <c r="J143" s="55" t="s">
        <v>62</v>
      </c>
      <c r="K143" s="56"/>
      <c r="L143" s="63"/>
      <c r="M143" s="57" t="str">
        <f t="shared" si="13"/>
        <v>$</v>
      </c>
      <c r="N143" s="57" t="str">
        <f t="shared" si="14"/>
        <v>$</v>
      </c>
      <c r="O143" s="57" t="str">
        <f t="shared" si="15"/>
        <v>$</v>
      </c>
      <c r="P143" s="57" t="str">
        <f t="shared" si="16"/>
        <v>$</v>
      </c>
      <c r="Q143" s="57" t="str">
        <f t="shared" si="17"/>
        <v>$</v>
      </c>
      <c r="R143" s="58"/>
      <c r="S143" s="64"/>
      <c r="T143" s="57" t="str">
        <f t="shared" si="18"/>
        <v>$</v>
      </c>
    </row>
    <row r="144" spans="1:20" ht="24.95" customHeight="1" x14ac:dyDescent="0.2">
      <c r="A144" s="5">
        <v>23</v>
      </c>
      <c r="B144" s="32"/>
      <c r="C144" s="75" t="s">
        <v>86</v>
      </c>
      <c r="D144" s="75" t="s">
        <v>73</v>
      </c>
      <c r="E144" s="50"/>
      <c r="F144" s="55" t="s">
        <v>62</v>
      </c>
      <c r="G144" s="55" t="s">
        <v>62</v>
      </c>
      <c r="H144" s="55" t="s">
        <v>62</v>
      </c>
      <c r="I144" s="55" t="s">
        <v>62</v>
      </c>
      <c r="J144" s="55" t="s">
        <v>62</v>
      </c>
      <c r="K144" s="56"/>
      <c r="L144" s="63"/>
      <c r="M144" s="57" t="str">
        <f t="shared" si="13"/>
        <v>$</v>
      </c>
      <c r="N144" s="57" t="str">
        <f t="shared" si="14"/>
        <v>$</v>
      </c>
      <c r="O144" s="57" t="str">
        <f t="shared" si="15"/>
        <v>$</v>
      </c>
      <c r="P144" s="57" t="str">
        <f t="shared" si="16"/>
        <v>$</v>
      </c>
      <c r="Q144" s="57" t="str">
        <f t="shared" si="17"/>
        <v>$</v>
      </c>
      <c r="R144" s="58"/>
      <c r="S144" s="64"/>
      <c r="T144" s="57" t="str">
        <f t="shared" si="18"/>
        <v>$</v>
      </c>
    </row>
    <row r="145" spans="1:20" ht="24.95" customHeight="1" x14ac:dyDescent="0.2">
      <c r="A145" s="5">
        <v>24</v>
      </c>
      <c r="B145" s="32"/>
      <c r="C145" s="75" t="s">
        <v>86</v>
      </c>
      <c r="D145" s="75" t="s">
        <v>74</v>
      </c>
      <c r="E145" s="50"/>
      <c r="F145" s="55" t="s">
        <v>62</v>
      </c>
      <c r="G145" s="55" t="s">
        <v>62</v>
      </c>
      <c r="H145" s="55" t="s">
        <v>62</v>
      </c>
      <c r="I145" s="55" t="s">
        <v>62</v>
      </c>
      <c r="J145" s="55" t="s">
        <v>62</v>
      </c>
      <c r="K145" s="56"/>
      <c r="L145" s="63"/>
      <c r="M145" s="57" t="str">
        <f t="shared" si="13"/>
        <v>$</v>
      </c>
      <c r="N145" s="57" t="str">
        <f t="shared" si="14"/>
        <v>$</v>
      </c>
      <c r="O145" s="57" t="str">
        <f t="shared" si="15"/>
        <v>$</v>
      </c>
      <c r="P145" s="57" t="str">
        <f t="shared" si="16"/>
        <v>$</v>
      </c>
      <c r="Q145" s="57" t="str">
        <f t="shared" si="17"/>
        <v>$</v>
      </c>
      <c r="R145" s="58"/>
      <c r="S145" s="64"/>
      <c r="T145" s="57" t="str">
        <f t="shared" si="18"/>
        <v>$</v>
      </c>
    </row>
    <row r="146" spans="1:20" ht="24.95" customHeight="1" x14ac:dyDescent="0.2">
      <c r="A146" s="5">
        <v>26</v>
      </c>
      <c r="B146" s="32"/>
      <c r="C146" s="75" t="s">
        <v>86</v>
      </c>
      <c r="D146" s="75" t="s">
        <v>75</v>
      </c>
      <c r="E146" s="50"/>
      <c r="F146" s="55" t="s">
        <v>62</v>
      </c>
      <c r="G146" s="55" t="s">
        <v>62</v>
      </c>
      <c r="H146" s="55" t="s">
        <v>62</v>
      </c>
      <c r="I146" s="55" t="s">
        <v>62</v>
      </c>
      <c r="J146" s="55" t="s">
        <v>62</v>
      </c>
      <c r="K146" s="56"/>
      <c r="L146" s="63"/>
      <c r="M146" s="57" t="str">
        <f t="shared" si="13"/>
        <v>$</v>
      </c>
      <c r="N146" s="57" t="str">
        <f t="shared" si="14"/>
        <v>$</v>
      </c>
      <c r="O146" s="57" t="str">
        <f t="shared" si="15"/>
        <v>$</v>
      </c>
      <c r="P146" s="57" t="str">
        <f t="shared" si="16"/>
        <v>$</v>
      </c>
      <c r="Q146" s="57" t="str">
        <f t="shared" si="17"/>
        <v>$</v>
      </c>
      <c r="R146" s="58"/>
      <c r="S146" s="64"/>
      <c r="T146" s="57" t="str">
        <f t="shared" si="18"/>
        <v>$</v>
      </c>
    </row>
    <row r="147" spans="1:20" ht="24.95" customHeight="1" x14ac:dyDescent="0.2">
      <c r="A147" s="5">
        <v>27</v>
      </c>
      <c r="B147" s="32"/>
      <c r="C147" s="75" t="s">
        <v>86</v>
      </c>
      <c r="D147" s="75" t="s">
        <v>76</v>
      </c>
      <c r="E147" s="50"/>
      <c r="F147" s="55" t="s">
        <v>62</v>
      </c>
      <c r="G147" s="55" t="s">
        <v>62</v>
      </c>
      <c r="H147" s="55" t="s">
        <v>62</v>
      </c>
      <c r="I147" s="55" t="s">
        <v>62</v>
      </c>
      <c r="J147" s="55" t="s">
        <v>62</v>
      </c>
      <c r="K147" s="56"/>
      <c r="L147" s="63"/>
      <c r="M147" s="57" t="str">
        <f t="shared" si="13"/>
        <v>$</v>
      </c>
      <c r="N147" s="57" t="str">
        <f t="shared" si="14"/>
        <v>$</v>
      </c>
      <c r="O147" s="57" t="str">
        <f t="shared" si="15"/>
        <v>$</v>
      </c>
      <c r="P147" s="57" t="str">
        <f t="shared" si="16"/>
        <v>$</v>
      </c>
      <c r="Q147" s="57" t="str">
        <f t="shared" si="17"/>
        <v>$</v>
      </c>
      <c r="R147" s="58"/>
      <c r="S147" s="64"/>
      <c r="T147" s="57" t="str">
        <f t="shared" si="18"/>
        <v>$</v>
      </c>
    </row>
    <row r="148" spans="1:20" ht="24.95" customHeight="1" x14ac:dyDescent="0.2">
      <c r="A148" s="5">
        <v>28</v>
      </c>
      <c r="B148" s="32"/>
      <c r="C148" s="75" t="s">
        <v>86</v>
      </c>
      <c r="D148" s="75" t="s">
        <v>77</v>
      </c>
      <c r="E148" s="50"/>
      <c r="F148" s="55" t="s">
        <v>62</v>
      </c>
      <c r="G148" s="55" t="s">
        <v>62</v>
      </c>
      <c r="H148" s="55" t="s">
        <v>62</v>
      </c>
      <c r="I148" s="55" t="s">
        <v>62</v>
      </c>
      <c r="J148" s="55" t="s">
        <v>62</v>
      </c>
      <c r="K148" s="56"/>
      <c r="L148" s="63"/>
      <c r="M148" s="57" t="str">
        <f t="shared" si="13"/>
        <v>$</v>
      </c>
      <c r="N148" s="57" t="str">
        <f t="shared" si="14"/>
        <v>$</v>
      </c>
      <c r="O148" s="57" t="str">
        <f t="shared" si="15"/>
        <v>$</v>
      </c>
      <c r="P148" s="57" t="str">
        <f t="shared" si="16"/>
        <v>$</v>
      </c>
      <c r="Q148" s="57" t="str">
        <f t="shared" si="17"/>
        <v>$</v>
      </c>
      <c r="R148" s="58"/>
      <c r="S148" s="64"/>
      <c r="T148" s="57" t="str">
        <f t="shared" si="18"/>
        <v>$</v>
      </c>
    </row>
    <row r="149" spans="1:20" ht="24.95" customHeight="1" x14ac:dyDescent="0.2">
      <c r="A149" s="5">
        <v>29</v>
      </c>
      <c r="B149" s="32"/>
      <c r="C149" s="75" t="s">
        <v>86</v>
      </c>
      <c r="D149" s="75" t="s">
        <v>78</v>
      </c>
      <c r="E149" s="50"/>
      <c r="F149" s="55" t="s">
        <v>62</v>
      </c>
      <c r="G149" s="55" t="s">
        <v>62</v>
      </c>
      <c r="H149" s="55" t="s">
        <v>62</v>
      </c>
      <c r="I149" s="55" t="s">
        <v>62</v>
      </c>
      <c r="J149" s="55" t="s">
        <v>62</v>
      </c>
      <c r="K149" s="56"/>
      <c r="L149" s="63"/>
      <c r="M149" s="57" t="str">
        <f t="shared" si="13"/>
        <v>$</v>
      </c>
      <c r="N149" s="57" t="str">
        <f t="shared" si="14"/>
        <v>$</v>
      </c>
      <c r="O149" s="57" t="str">
        <f t="shared" si="15"/>
        <v>$</v>
      </c>
      <c r="P149" s="57" t="str">
        <f t="shared" si="16"/>
        <v>$</v>
      </c>
      <c r="Q149" s="57" t="str">
        <f t="shared" si="17"/>
        <v>$</v>
      </c>
      <c r="R149" s="58"/>
      <c r="S149" s="64"/>
      <c r="T149" s="57" t="str">
        <f t="shared" si="18"/>
        <v>$</v>
      </c>
    </row>
    <row r="150" spans="1:20" ht="24.95" customHeight="1" x14ac:dyDescent="0.2">
      <c r="A150" s="5">
        <v>30</v>
      </c>
      <c r="B150" s="32"/>
      <c r="C150" s="75" t="s">
        <v>86</v>
      </c>
      <c r="D150" s="75" t="s">
        <v>79</v>
      </c>
      <c r="E150" s="50"/>
      <c r="F150" s="55" t="s">
        <v>62</v>
      </c>
      <c r="G150" s="55" t="s">
        <v>62</v>
      </c>
      <c r="H150" s="55" t="s">
        <v>62</v>
      </c>
      <c r="I150" s="55" t="s">
        <v>62</v>
      </c>
      <c r="J150" s="55" t="s">
        <v>62</v>
      </c>
      <c r="K150" s="56"/>
      <c r="L150" s="63"/>
      <c r="M150" s="57" t="str">
        <f t="shared" si="13"/>
        <v>$</v>
      </c>
      <c r="N150" s="57" t="str">
        <f t="shared" si="14"/>
        <v>$</v>
      </c>
      <c r="O150" s="57" t="str">
        <f t="shared" si="15"/>
        <v>$</v>
      </c>
      <c r="P150" s="57" t="str">
        <f t="shared" si="16"/>
        <v>$</v>
      </c>
      <c r="Q150" s="57" t="str">
        <f t="shared" si="17"/>
        <v>$</v>
      </c>
      <c r="R150" s="58"/>
      <c r="S150" s="64"/>
      <c r="T150" s="57" t="str">
        <f t="shared" si="18"/>
        <v>$</v>
      </c>
    </row>
    <row r="151" spans="1:20" ht="24.95" customHeight="1" x14ac:dyDescent="0.2">
      <c r="A151" s="5">
        <v>31</v>
      </c>
      <c r="B151" s="32"/>
      <c r="C151" s="75" t="s">
        <v>86</v>
      </c>
      <c r="D151" s="75" t="s">
        <v>80</v>
      </c>
      <c r="E151" s="50"/>
      <c r="F151" s="55" t="s">
        <v>62</v>
      </c>
      <c r="G151" s="55" t="s">
        <v>62</v>
      </c>
      <c r="H151" s="55" t="s">
        <v>62</v>
      </c>
      <c r="I151" s="55" t="s">
        <v>62</v>
      </c>
      <c r="J151" s="55" t="s">
        <v>62</v>
      </c>
      <c r="K151" s="56"/>
      <c r="L151" s="63"/>
      <c r="M151" s="57" t="str">
        <f t="shared" si="13"/>
        <v>$</v>
      </c>
      <c r="N151" s="57" t="str">
        <f t="shared" si="14"/>
        <v>$</v>
      </c>
      <c r="O151" s="57" t="str">
        <f t="shared" si="15"/>
        <v>$</v>
      </c>
      <c r="P151" s="57" t="str">
        <f t="shared" si="16"/>
        <v>$</v>
      </c>
      <c r="Q151" s="57" t="str">
        <f t="shared" si="17"/>
        <v>$</v>
      </c>
      <c r="R151" s="58"/>
      <c r="S151" s="64"/>
      <c r="T151" s="57" t="str">
        <f t="shared" si="18"/>
        <v>$</v>
      </c>
    </row>
    <row r="152" spans="1:20" ht="24.95" customHeight="1" x14ac:dyDescent="0.2">
      <c r="A152" s="5">
        <v>32</v>
      </c>
      <c r="B152" s="32"/>
      <c r="C152" s="75" t="s">
        <v>86</v>
      </c>
      <c r="D152" s="75" t="s">
        <v>81</v>
      </c>
      <c r="E152" s="50"/>
      <c r="F152" s="55" t="s">
        <v>62</v>
      </c>
      <c r="G152" s="55" t="s">
        <v>62</v>
      </c>
      <c r="H152" s="55" t="s">
        <v>62</v>
      </c>
      <c r="I152" s="55" t="s">
        <v>62</v>
      </c>
      <c r="J152" s="55" t="s">
        <v>62</v>
      </c>
      <c r="K152" s="56"/>
      <c r="L152" s="63"/>
      <c r="M152" s="57" t="str">
        <f t="shared" si="13"/>
        <v>$</v>
      </c>
      <c r="N152" s="57" t="str">
        <f t="shared" si="14"/>
        <v>$</v>
      </c>
      <c r="O152" s="57" t="str">
        <f t="shared" si="15"/>
        <v>$</v>
      </c>
      <c r="P152" s="57" t="str">
        <f t="shared" si="16"/>
        <v>$</v>
      </c>
      <c r="Q152" s="57" t="str">
        <f t="shared" si="17"/>
        <v>$</v>
      </c>
      <c r="R152" s="58"/>
      <c r="S152" s="64"/>
      <c r="T152" s="57" t="str">
        <f t="shared" si="18"/>
        <v>$</v>
      </c>
    </row>
    <row r="153" spans="1:20" ht="24.95" customHeight="1" x14ac:dyDescent="0.2">
      <c r="A153" s="5">
        <v>33</v>
      </c>
      <c r="B153" s="32"/>
      <c r="C153" s="75" t="s">
        <v>86</v>
      </c>
      <c r="D153" s="75" t="s">
        <v>82</v>
      </c>
      <c r="E153" s="50"/>
      <c r="F153" s="55" t="s">
        <v>62</v>
      </c>
      <c r="G153" s="55" t="s">
        <v>62</v>
      </c>
      <c r="H153" s="55" t="s">
        <v>62</v>
      </c>
      <c r="I153" s="55" t="s">
        <v>62</v>
      </c>
      <c r="J153" s="55" t="s">
        <v>62</v>
      </c>
      <c r="K153" s="56"/>
      <c r="L153" s="63"/>
      <c r="M153" s="57" t="str">
        <f t="shared" si="13"/>
        <v>$</v>
      </c>
      <c r="N153" s="57" t="str">
        <f t="shared" si="14"/>
        <v>$</v>
      </c>
      <c r="O153" s="57" t="str">
        <f t="shared" si="15"/>
        <v>$</v>
      </c>
      <c r="P153" s="57" t="str">
        <f t="shared" si="16"/>
        <v>$</v>
      </c>
      <c r="Q153" s="57" t="str">
        <f t="shared" si="17"/>
        <v>$</v>
      </c>
      <c r="R153" s="58"/>
      <c r="S153" s="64"/>
      <c r="T153" s="57" t="str">
        <f t="shared" si="18"/>
        <v>$</v>
      </c>
    </row>
    <row r="154" spans="1:20" ht="24.95" customHeight="1" x14ac:dyDescent="0.2">
      <c r="A154" s="5">
        <v>34</v>
      </c>
      <c r="B154" s="32"/>
      <c r="C154" s="75" t="s">
        <v>86</v>
      </c>
      <c r="D154" s="75" t="s">
        <v>83</v>
      </c>
      <c r="E154" s="50"/>
      <c r="F154" s="55" t="s">
        <v>62</v>
      </c>
      <c r="G154" s="55" t="s">
        <v>62</v>
      </c>
      <c r="H154" s="55" t="s">
        <v>62</v>
      </c>
      <c r="I154" s="55" t="s">
        <v>62</v>
      </c>
      <c r="J154" s="55" t="s">
        <v>62</v>
      </c>
      <c r="K154" s="56"/>
      <c r="L154" s="63"/>
      <c r="M154" s="57" t="str">
        <f t="shared" si="13"/>
        <v>$</v>
      </c>
      <c r="N154" s="57" t="str">
        <f t="shared" si="14"/>
        <v>$</v>
      </c>
      <c r="O154" s="57" t="str">
        <f t="shared" si="15"/>
        <v>$</v>
      </c>
      <c r="P154" s="57" t="str">
        <f t="shared" si="16"/>
        <v>$</v>
      </c>
      <c r="Q154" s="57" t="str">
        <f t="shared" si="17"/>
        <v>$</v>
      </c>
      <c r="R154" s="58"/>
      <c r="S154" s="64"/>
      <c r="T154" s="57" t="str">
        <f t="shared" si="18"/>
        <v>$</v>
      </c>
    </row>
    <row r="155" spans="1:20" ht="24.95" customHeight="1" x14ac:dyDescent="0.2">
      <c r="A155" s="5">
        <v>35</v>
      </c>
      <c r="B155" s="32"/>
      <c r="C155" s="75" t="s">
        <v>86</v>
      </c>
      <c r="D155" s="75" t="s">
        <v>84</v>
      </c>
      <c r="E155" s="50"/>
      <c r="F155" s="55" t="s">
        <v>62</v>
      </c>
      <c r="G155" s="55" t="s">
        <v>62</v>
      </c>
      <c r="H155" s="55" t="s">
        <v>62</v>
      </c>
      <c r="I155" s="55" t="s">
        <v>62</v>
      </c>
      <c r="J155" s="55" t="s">
        <v>62</v>
      </c>
      <c r="K155" s="56"/>
      <c r="L155" s="63"/>
      <c r="M155" s="57" t="str">
        <f t="shared" si="13"/>
        <v>$</v>
      </c>
      <c r="N155" s="57" t="str">
        <f t="shared" si="14"/>
        <v>$</v>
      </c>
      <c r="O155" s="57" t="str">
        <f t="shared" si="15"/>
        <v>$</v>
      </c>
      <c r="P155" s="57" t="str">
        <f t="shared" si="16"/>
        <v>$</v>
      </c>
      <c r="Q155" s="57" t="str">
        <f t="shared" si="17"/>
        <v>$</v>
      </c>
      <c r="R155" s="58"/>
      <c r="S155" s="64"/>
      <c r="T155" s="57" t="str">
        <f t="shared" si="18"/>
        <v>$</v>
      </c>
    </row>
    <row r="156" spans="1:20" ht="24.95" customHeight="1" x14ac:dyDescent="0.2">
      <c r="A156" s="5">
        <v>36</v>
      </c>
      <c r="B156" s="32"/>
      <c r="C156" s="75" t="s">
        <v>86</v>
      </c>
      <c r="D156" s="75" t="s">
        <v>85</v>
      </c>
      <c r="E156" s="50"/>
      <c r="F156" s="55" t="s">
        <v>62</v>
      </c>
      <c r="G156" s="55" t="s">
        <v>62</v>
      </c>
      <c r="H156" s="55" t="s">
        <v>62</v>
      </c>
      <c r="I156" s="55" t="s">
        <v>62</v>
      </c>
      <c r="J156" s="55" t="s">
        <v>62</v>
      </c>
      <c r="K156" s="56"/>
      <c r="L156" s="63"/>
      <c r="M156" s="57" t="str">
        <f t="shared" si="13"/>
        <v>$</v>
      </c>
      <c r="N156" s="57" t="str">
        <f t="shared" si="14"/>
        <v>$</v>
      </c>
      <c r="O156" s="57" t="str">
        <f t="shared" si="15"/>
        <v>$</v>
      </c>
      <c r="P156" s="57" t="str">
        <f t="shared" si="16"/>
        <v>$</v>
      </c>
      <c r="Q156" s="57" t="str">
        <f t="shared" si="17"/>
        <v>$</v>
      </c>
      <c r="R156" s="58"/>
      <c r="S156" s="64"/>
      <c r="T156" s="57" t="str">
        <f t="shared" si="18"/>
        <v>$</v>
      </c>
    </row>
    <row r="157" spans="1:20" ht="15.75" x14ac:dyDescent="0.2">
      <c r="A157" s="5"/>
      <c r="B157" s="32"/>
      <c r="C157" s="75"/>
      <c r="D157" s="75"/>
      <c r="E157" s="50"/>
      <c r="F157" s="67"/>
      <c r="G157" s="67"/>
      <c r="H157" s="67"/>
      <c r="I157" s="67"/>
      <c r="J157" s="67"/>
      <c r="K157" s="68"/>
      <c r="L157" s="74"/>
      <c r="M157" s="57"/>
      <c r="N157" s="57"/>
      <c r="O157" s="57"/>
      <c r="P157" s="57"/>
      <c r="Q157" s="57"/>
      <c r="R157" s="70"/>
      <c r="S157" s="73"/>
      <c r="T157" s="57" t="str">
        <f t="shared" si="18"/>
        <v/>
      </c>
    </row>
    <row r="158" spans="1:20" ht="24.95" customHeight="1" x14ac:dyDescent="0.2">
      <c r="A158" s="5">
        <v>37</v>
      </c>
      <c r="B158" s="32"/>
      <c r="C158" s="75" t="s">
        <v>86</v>
      </c>
      <c r="D158" s="75" t="s">
        <v>64</v>
      </c>
      <c r="E158" s="50"/>
      <c r="F158" s="55" t="s">
        <v>62</v>
      </c>
      <c r="G158" s="55" t="s">
        <v>62</v>
      </c>
      <c r="H158" s="55" t="s">
        <v>62</v>
      </c>
      <c r="I158" s="55" t="s">
        <v>62</v>
      </c>
      <c r="J158" s="56"/>
      <c r="K158" s="55" t="s">
        <v>62</v>
      </c>
      <c r="L158" s="65" t="s">
        <v>62</v>
      </c>
      <c r="M158" s="57" t="str">
        <f t="shared" si="13"/>
        <v>$</v>
      </c>
      <c r="N158" s="57" t="str">
        <f t="shared" ref="N158" si="19">IFERROR(G158*N$10,"$")</f>
        <v>$</v>
      </c>
      <c r="O158" s="57" t="str">
        <f t="shared" ref="O158" si="20">IFERROR(H158*O$10,"$")</f>
        <v>$</v>
      </c>
      <c r="P158" s="57" t="str">
        <f t="shared" ref="P158" si="21">IFERROR(I158*P$10,"$")</f>
        <v>$</v>
      </c>
      <c r="Q158" s="58"/>
      <c r="R158" s="57" t="str">
        <f t="shared" ref="R158:S158" si="22">IFERROR(K158*R$10,"$")</f>
        <v>$</v>
      </c>
      <c r="S158" s="66" t="str">
        <f t="shared" si="22"/>
        <v>$</v>
      </c>
      <c r="T158" s="57" t="str">
        <f t="shared" si="18"/>
        <v>$</v>
      </c>
    </row>
    <row r="159" spans="1:20" ht="15.75" x14ac:dyDescent="0.2">
      <c r="A159" s="5"/>
      <c r="B159" s="32"/>
      <c r="C159" s="75"/>
      <c r="D159" s="75"/>
      <c r="E159" s="50"/>
      <c r="F159" s="67"/>
      <c r="G159" s="67"/>
      <c r="H159" s="67"/>
      <c r="I159" s="67"/>
      <c r="J159" s="68"/>
      <c r="K159" s="67"/>
      <c r="L159" s="69"/>
      <c r="M159" s="57"/>
      <c r="N159" s="57"/>
      <c r="O159" s="57"/>
      <c r="P159" s="57"/>
      <c r="Q159" s="70"/>
      <c r="R159" s="57"/>
      <c r="S159" s="66"/>
      <c r="T159" s="57" t="str">
        <f t="shared" si="18"/>
        <v/>
      </c>
    </row>
    <row r="160" spans="1:20" ht="24.95" customHeight="1" x14ac:dyDescent="0.2">
      <c r="A160" s="5"/>
      <c r="B160" s="32"/>
      <c r="C160" s="53" t="s">
        <v>252</v>
      </c>
      <c r="D160" s="75"/>
      <c r="E160" s="50"/>
      <c r="F160" s="67"/>
      <c r="G160" s="67"/>
      <c r="H160" s="67"/>
      <c r="I160" s="67"/>
      <c r="J160" s="68"/>
      <c r="K160" s="67"/>
      <c r="L160" s="69"/>
      <c r="M160" s="57"/>
      <c r="N160" s="57"/>
      <c r="O160" s="57"/>
      <c r="P160" s="57"/>
      <c r="Q160" s="70"/>
      <c r="R160" s="57"/>
      <c r="S160" s="66"/>
      <c r="T160" s="57" t="str">
        <f t="shared" si="18"/>
        <v/>
      </c>
    </row>
    <row r="161" spans="1:20" s="43" customFormat="1" ht="24.95" customHeight="1" x14ac:dyDescent="0.2">
      <c r="A161" s="46">
        <v>38</v>
      </c>
      <c r="B161" s="44"/>
      <c r="C161" s="76" t="s">
        <v>213</v>
      </c>
      <c r="D161" s="76" t="s">
        <v>212</v>
      </c>
      <c r="E161" s="77"/>
      <c r="F161" s="78" t="s">
        <v>62</v>
      </c>
      <c r="G161" s="78" t="s">
        <v>62</v>
      </c>
      <c r="H161" s="78" t="s">
        <v>62</v>
      </c>
      <c r="I161" s="78" t="s">
        <v>62</v>
      </c>
      <c r="J161" s="78" t="s">
        <v>62</v>
      </c>
      <c r="K161" s="78" t="s">
        <v>62</v>
      </c>
      <c r="L161" s="63"/>
      <c r="M161" s="57" t="str">
        <f t="shared" ref="M161" si="23">IFERROR(F161*M$10,"$")</f>
        <v>$</v>
      </c>
      <c r="N161" s="57" t="str">
        <f t="shared" ref="N161" si="24">IFERROR(G161*N$10,"$")</f>
        <v>$</v>
      </c>
      <c r="O161" s="57" t="str">
        <f t="shared" ref="O161" si="25">IFERROR(H161*O$10,"$")</f>
        <v>$</v>
      </c>
      <c r="P161" s="57" t="str">
        <f t="shared" ref="P161:R161" si="26">IFERROR(I161*P$10,"$")</f>
        <v>$</v>
      </c>
      <c r="Q161" s="57" t="str">
        <f t="shared" si="26"/>
        <v>$</v>
      </c>
      <c r="R161" s="57" t="str">
        <f t="shared" si="26"/>
        <v>$</v>
      </c>
      <c r="S161" s="64"/>
      <c r="T161" s="57" t="str">
        <f t="shared" si="18"/>
        <v>$</v>
      </c>
    </row>
    <row r="162" spans="1:20" ht="15.75" x14ac:dyDescent="0.2">
      <c r="A162" s="5"/>
      <c r="B162" s="32"/>
      <c r="C162" s="50"/>
      <c r="D162" s="50"/>
      <c r="E162" s="50"/>
      <c r="M162" s="61"/>
      <c r="N162" s="61"/>
      <c r="O162" s="61"/>
      <c r="P162" s="61"/>
      <c r="Q162" s="61"/>
      <c r="R162" s="61"/>
      <c r="S162" s="61"/>
      <c r="T162" s="61"/>
    </row>
    <row r="163" spans="1:20" ht="15.75" x14ac:dyDescent="0.2">
      <c r="A163" s="5"/>
      <c r="B163" s="32"/>
      <c r="C163" s="50"/>
      <c r="D163" s="50"/>
      <c r="E163" s="50"/>
      <c r="M163" s="61"/>
      <c r="N163" s="61"/>
      <c r="O163" s="61"/>
      <c r="P163" s="61"/>
      <c r="Q163" s="61"/>
      <c r="R163" s="61"/>
      <c r="S163" s="71" t="s">
        <v>193</v>
      </c>
      <c r="T163" s="57" t="str">
        <f>IF(T136="$","$",SUMIF(M136:M161,"&lt;&gt;",T136:T161))</f>
        <v>$</v>
      </c>
    </row>
    <row r="164" spans="1:20" ht="24.95" customHeight="1" x14ac:dyDescent="0.2">
      <c r="A164" s="5"/>
      <c r="B164" s="32"/>
      <c r="C164" s="49" t="s">
        <v>223</v>
      </c>
      <c r="D164" s="49"/>
      <c r="E164" s="50"/>
      <c r="M164" s="61"/>
      <c r="N164" s="61"/>
      <c r="O164" s="61"/>
      <c r="P164" s="61"/>
      <c r="Q164" s="61"/>
      <c r="R164" s="61"/>
      <c r="S164" s="61"/>
      <c r="T164" s="61"/>
    </row>
    <row r="165" spans="1:20" ht="9.75" customHeight="1" x14ac:dyDescent="0.2">
      <c r="A165" s="5"/>
      <c r="B165" s="32"/>
      <c r="C165" s="50"/>
      <c r="D165" s="50"/>
      <c r="E165" s="50"/>
      <c r="M165" s="61"/>
      <c r="N165" s="61"/>
      <c r="O165" s="61"/>
      <c r="P165" s="61"/>
      <c r="Q165" s="61"/>
      <c r="R165" s="61"/>
      <c r="S165" s="61"/>
      <c r="T165" s="61"/>
    </row>
    <row r="166" spans="1:20" ht="24.95" customHeight="1" x14ac:dyDescent="0.2">
      <c r="A166" s="5"/>
      <c r="B166" s="32"/>
      <c r="C166" s="53" t="s">
        <v>56</v>
      </c>
      <c r="D166" s="50"/>
      <c r="E166" s="50"/>
      <c r="M166" s="61"/>
      <c r="N166" s="61"/>
      <c r="O166" s="61"/>
      <c r="P166" s="61"/>
      <c r="Q166" s="61"/>
      <c r="R166" s="61"/>
      <c r="S166" s="61"/>
      <c r="T166" s="61"/>
    </row>
    <row r="167" spans="1:20" ht="24.95" customHeight="1" x14ac:dyDescent="0.2">
      <c r="A167" s="5">
        <v>39</v>
      </c>
      <c r="B167" s="32"/>
      <c r="C167" s="75" t="s">
        <v>87</v>
      </c>
      <c r="D167" s="75" t="s">
        <v>88</v>
      </c>
      <c r="E167" s="50"/>
      <c r="F167" s="55" t="s">
        <v>62</v>
      </c>
      <c r="G167" s="55" t="s">
        <v>62</v>
      </c>
      <c r="H167" s="55" t="s">
        <v>62</v>
      </c>
      <c r="I167" s="55" t="s">
        <v>62</v>
      </c>
      <c r="J167" s="56"/>
      <c r="K167" s="55" t="s">
        <v>62</v>
      </c>
      <c r="L167" s="65" t="s">
        <v>62</v>
      </c>
      <c r="M167" s="57" t="str">
        <f t="shared" ref="M167" si="27">IFERROR(F167*M$10,"$")</f>
        <v>$</v>
      </c>
      <c r="N167" s="57" t="str">
        <f t="shared" ref="N167" si="28">IFERROR(G167*N$10,"$")</f>
        <v>$</v>
      </c>
      <c r="O167" s="57" t="str">
        <f t="shared" ref="O167" si="29">IFERROR(H167*O$10,"$")</f>
        <v>$</v>
      </c>
      <c r="P167" s="57" t="str">
        <f t="shared" ref="P167:S167" si="30">IFERROR(I167*P$10,"$")</f>
        <v>$</v>
      </c>
      <c r="Q167" s="58"/>
      <c r="R167" s="57" t="str">
        <f t="shared" si="30"/>
        <v>$</v>
      </c>
      <c r="S167" s="66" t="str">
        <f t="shared" si="30"/>
        <v>$</v>
      </c>
      <c r="T167" s="57" t="str">
        <f t="shared" ref="T167:T214" si="31">IF(ISBLANK(M167),"",IF(SUM(M167:S167)=0,"$",SUM(M167:S167)))</f>
        <v>$</v>
      </c>
    </row>
    <row r="168" spans="1:20" ht="24.95" customHeight="1" x14ac:dyDescent="0.2">
      <c r="A168" s="5">
        <v>40</v>
      </c>
      <c r="B168" s="32"/>
      <c r="C168" s="75" t="s">
        <v>87</v>
      </c>
      <c r="D168" s="75" t="s">
        <v>89</v>
      </c>
      <c r="E168" s="50"/>
      <c r="F168" s="55" t="s">
        <v>62</v>
      </c>
      <c r="G168" s="55" t="s">
        <v>62</v>
      </c>
      <c r="H168" s="55" t="s">
        <v>62</v>
      </c>
      <c r="I168" s="55" t="s">
        <v>62</v>
      </c>
      <c r="J168" s="56"/>
      <c r="K168" s="55" t="s">
        <v>62</v>
      </c>
      <c r="L168" s="65" t="s">
        <v>62</v>
      </c>
      <c r="M168" s="57" t="str">
        <f t="shared" ref="M168:M183" si="32">IFERROR(F168*M$10,"$")</f>
        <v>$</v>
      </c>
      <c r="N168" s="57" t="str">
        <f t="shared" ref="N168:N182" si="33">IFERROR(G168*N$10,"$")</f>
        <v>$</v>
      </c>
      <c r="O168" s="57" t="str">
        <f t="shared" ref="O168:O182" si="34">IFERROR(H168*O$10,"$")</f>
        <v>$</v>
      </c>
      <c r="P168" s="57" t="str">
        <f t="shared" ref="P168:P182" si="35">IFERROR(I168*P$10,"$")</f>
        <v>$</v>
      </c>
      <c r="Q168" s="58"/>
      <c r="R168" s="57" t="str">
        <f t="shared" ref="R168:R182" si="36">IFERROR(K168*R$10,"$")</f>
        <v>$</v>
      </c>
      <c r="S168" s="66" t="str">
        <f t="shared" ref="S168:S182" si="37">IFERROR(L168*S$10,"$")</f>
        <v>$</v>
      </c>
      <c r="T168" s="57" t="str">
        <f t="shared" si="31"/>
        <v>$</v>
      </c>
    </row>
    <row r="169" spans="1:20" ht="24.95" customHeight="1" x14ac:dyDescent="0.2">
      <c r="A169" s="5">
        <v>41</v>
      </c>
      <c r="B169" s="32"/>
      <c r="C169" s="75" t="s">
        <v>87</v>
      </c>
      <c r="D169" s="75" t="s">
        <v>90</v>
      </c>
      <c r="E169" s="50"/>
      <c r="F169" s="55" t="s">
        <v>62</v>
      </c>
      <c r="G169" s="55" t="s">
        <v>62</v>
      </c>
      <c r="H169" s="55" t="s">
        <v>62</v>
      </c>
      <c r="I169" s="55" t="s">
        <v>62</v>
      </c>
      <c r="J169" s="56"/>
      <c r="K169" s="55" t="s">
        <v>62</v>
      </c>
      <c r="L169" s="65" t="s">
        <v>62</v>
      </c>
      <c r="M169" s="57" t="str">
        <f t="shared" si="32"/>
        <v>$</v>
      </c>
      <c r="N169" s="57" t="str">
        <f t="shared" si="33"/>
        <v>$</v>
      </c>
      <c r="O169" s="57" t="str">
        <f t="shared" si="34"/>
        <v>$</v>
      </c>
      <c r="P169" s="57" t="str">
        <f t="shared" si="35"/>
        <v>$</v>
      </c>
      <c r="Q169" s="58"/>
      <c r="R169" s="57" t="str">
        <f t="shared" si="36"/>
        <v>$</v>
      </c>
      <c r="S169" s="66" t="str">
        <f t="shared" si="37"/>
        <v>$</v>
      </c>
      <c r="T169" s="57" t="str">
        <f t="shared" si="31"/>
        <v>$</v>
      </c>
    </row>
    <row r="170" spans="1:20" ht="24.95" customHeight="1" x14ac:dyDescent="0.2">
      <c r="A170" s="5">
        <v>42</v>
      </c>
      <c r="B170" s="32"/>
      <c r="C170" s="75" t="s">
        <v>87</v>
      </c>
      <c r="D170" s="75" t="s">
        <v>91</v>
      </c>
      <c r="E170" s="50"/>
      <c r="F170" s="55" t="s">
        <v>62</v>
      </c>
      <c r="G170" s="55" t="s">
        <v>62</v>
      </c>
      <c r="H170" s="55" t="s">
        <v>62</v>
      </c>
      <c r="I170" s="55" t="s">
        <v>62</v>
      </c>
      <c r="J170" s="56"/>
      <c r="K170" s="55" t="s">
        <v>62</v>
      </c>
      <c r="L170" s="65" t="s">
        <v>62</v>
      </c>
      <c r="M170" s="57" t="str">
        <f t="shared" si="32"/>
        <v>$</v>
      </c>
      <c r="N170" s="57" t="str">
        <f t="shared" si="33"/>
        <v>$</v>
      </c>
      <c r="O170" s="57" t="str">
        <f t="shared" si="34"/>
        <v>$</v>
      </c>
      <c r="P170" s="57" t="str">
        <f t="shared" si="35"/>
        <v>$</v>
      </c>
      <c r="Q170" s="58"/>
      <c r="R170" s="57" t="str">
        <f t="shared" si="36"/>
        <v>$</v>
      </c>
      <c r="S170" s="66" t="str">
        <f t="shared" si="37"/>
        <v>$</v>
      </c>
      <c r="T170" s="57" t="str">
        <f t="shared" si="31"/>
        <v>$</v>
      </c>
    </row>
    <row r="171" spans="1:20" ht="24.95" customHeight="1" x14ac:dyDescent="0.2">
      <c r="A171" s="5">
        <v>43</v>
      </c>
      <c r="B171" s="32"/>
      <c r="C171" s="75" t="s">
        <v>87</v>
      </c>
      <c r="D171" s="75" t="s">
        <v>92</v>
      </c>
      <c r="E171" s="50"/>
      <c r="F171" s="55" t="s">
        <v>62</v>
      </c>
      <c r="G171" s="55" t="s">
        <v>62</v>
      </c>
      <c r="H171" s="55" t="s">
        <v>62</v>
      </c>
      <c r="I171" s="55" t="s">
        <v>62</v>
      </c>
      <c r="J171" s="56"/>
      <c r="K171" s="55" t="s">
        <v>62</v>
      </c>
      <c r="L171" s="65" t="s">
        <v>62</v>
      </c>
      <c r="M171" s="57" t="str">
        <f t="shared" si="32"/>
        <v>$</v>
      </c>
      <c r="N171" s="57" t="str">
        <f t="shared" si="33"/>
        <v>$</v>
      </c>
      <c r="O171" s="57" t="str">
        <f t="shared" si="34"/>
        <v>$</v>
      </c>
      <c r="P171" s="57" t="str">
        <f t="shared" si="35"/>
        <v>$</v>
      </c>
      <c r="Q171" s="58"/>
      <c r="R171" s="57" t="str">
        <f t="shared" si="36"/>
        <v>$</v>
      </c>
      <c r="S171" s="66" t="str">
        <f t="shared" si="37"/>
        <v>$</v>
      </c>
      <c r="T171" s="57" t="str">
        <f t="shared" si="31"/>
        <v>$</v>
      </c>
    </row>
    <row r="172" spans="1:20" ht="24.95" customHeight="1" x14ac:dyDescent="0.2">
      <c r="A172" s="5">
        <v>44</v>
      </c>
      <c r="B172" s="32"/>
      <c r="C172" s="75" t="s">
        <v>87</v>
      </c>
      <c r="D172" s="75" t="s">
        <v>93</v>
      </c>
      <c r="E172" s="50"/>
      <c r="F172" s="55" t="s">
        <v>62</v>
      </c>
      <c r="G172" s="55" t="s">
        <v>62</v>
      </c>
      <c r="H172" s="55" t="s">
        <v>62</v>
      </c>
      <c r="I172" s="55" t="s">
        <v>62</v>
      </c>
      <c r="J172" s="56"/>
      <c r="K172" s="55" t="s">
        <v>62</v>
      </c>
      <c r="L172" s="65" t="s">
        <v>62</v>
      </c>
      <c r="M172" s="57" t="str">
        <f t="shared" si="32"/>
        <v>$</v>
      </c>
      <c r="N172" s="57" t="str">
        <f t="shared" si="33"/>
        <v>$</v>
      </c>
      <c r="O172" s="57" t="str">
        <f t="shared" si="34"/>
        <v>$</v>
      </c>
      <c r="P172" s="57" t="str">
        <f t="shared" si="35"/>
        <v>$</v>
      </c>
      <c r="Q172" s="58"/>
      <c r="R172" s="57" t="str">
        <f t="shared" si="36"/>
        <v>$</v>
      </c>
      <c r="S172" s="66" t="str">
        <f t="shared" si="37"/>
        <v>$</v>
      </c>
      <c r="T172" s="57" t="str">
        <f t="shared" si="31"/>
        <v>$</v>
      </c>
    </row>
    <row r="173" spans="1:20" ht="24.95" customHeight="1" x14ac:dyDescent="0.2">
      <c r="A173" s="5">
        <v>45</v>
      </c>
      <c r="B173" s="32"/>
      <c r="C173" s="75" t="s">
        <v>87</v>
      </c>
      <c r="D173" s="75" t="s">
        <v>94</v>
      </c>
      <c r="E173" s="50"/>
      <c r="F173" s="55" t="s">
        <v>62</v>
      </c>
      <c r="G173" s="55" t="s">
        <v>62</v>
      </c>
      <c r="H173" s="55" t="s">
        <v>62</v>
      </c>
      <c r="I173" s="55" t="s">
        <v>62</v>
      </c>
      <c r="J173" s="56"/>
      <c r="K173" s="55" t="s">
        <v>62</v>
      </c>
      <c r="L173" s="65" t="s">
        <v>62</v>
      </c>
      <c r="M173" s="57" t="str">
        <f t="shared" si="32"/>
        <v>$</v>
      </c>
      <c r="N173" s="57" t="str">
        <f t="shared" si="33"/>
        <v>$</v>
      </c>
      <c r="O173" s="57" t="str">
        <f t="shared" si="34"/>
        <v>$</v>
      </c>
      <c r="P173" s="57" t="str">
        <f t="shared" si="35"/>
        <v>$</v>
      </c>
      <c r="Q173" s="58"/>
      <c r="R173" s="57" t="str">
        <f t="shared" si="36"/>
        <v>$</v>
      </c>
      <c r="S173" s="66" t="str">
        <f t="shared" si="37"/>
        <v>$</v>
      </c>
      <c r="T173" s="57" t="str">
        <f t="shared" si="31"/>
        <v>$</v>
      </c>
    </row>
    <row r="174" spans="1:20" ht="24.95" customHeight="1" x14ac:dyDescent="0.2">
      <c r="A174" s="5">
        <v>46</v>
      </c>
      <c r="B174" s="32"/>
      <c r="C174" s="75" t="s">
        <v>87</v>
      </c>
      <c r="D174" s="75" t="s">
        <v>95</v>
      </c>
      <c r="E174" s="50"/>
      <c r="F174" s="55" t="s">
        <v>62</v>
      </c>
      <c r="G174" s="55" t="s">
        <v>62</v>
      </c>
      <c r="H174" s="55" t="s">
        <v>62</v>
      </c>
      <c r="I174" s="55" t="s">
        <v>62</v>
      </c>
      <c r="J174" s="56"/>
      <c r="K174" s="55" t="s">
        <v>62</v>
      </c>
      <c r="L174" s="65" t="s">
        <v>62</v>
      </c>
      <c r="M174" s="57" t="str">
        <f t="shared" si="32"/>
        <v>$</v>
      </c>
      <c r="N174" s="57" t="str">
        <f t="shared" si="33"/>
        <v>$</v>
      </c>
      <c r="O174" s="57" t="str">
        <f t="shared" si="34"/>
        <v>$</v>
      </c>
      <c r="P174" s="57" t="str">
        <f t="shared" si="35"/>
        <v>$</v>
      </c>
      <c r="Q174" s="58"/>
      <c r="R174" s="57" t="str">
        <f t="shared" si="36"/>
        <v>$</v>
      </c>
      <c r="S174" s="66" t="str">
        <f t="shared" si="37"/>
        <v>$</v>
      </c>
      <c r="T174" s="57" t="str">
        <f t="shared" si="31"/>
        <v>$</v>
      </c>
    </row>
    <row r="175" spans="1:20" ht="20.25" customHeight="1" x14ac:dyDescent="0.2">
      <c r="A175" s="5"/>
      <c r="B175" s="32"/>
      <c r="C175" s="75"/>
      <c r="D175" s="75"/>
      <c r="E175" s="50"/>
      <c r="F175" s="55"/>
      <c r="G175" s="55"/>
      <c r="H175" s="55"/>
      <c r="I175" s="55"/>
      <c r="J175" s="56"/>
      <c r="K175" s="55"/>
      <c r="L175" s="65"/>
      <c r="M175" s="57"/>
      <c r="N175" s="57"/>
      <c r="O175" s="57"/>
      <c r="P175" s="57"/>
      <c r="Q175" s="58"/>
      <c r="R175" s="57"/>
      <c r="S175" s="66"/>
      <c r="T175" s="57"/>
    </row>
    <row r="176" spans="1:20" ht="24.95" customHeight="1" x14ac:dyDescent="0.2">
      <c r="A176" s="5">
        <v>47</v>
      </c>
      <c r="B176" s="32"/>
      <c r="C176" s="75" t="s">
        <v>87</v>
      </c>
      <c r="D176" s="75" t="s">
        <v>96</v>
      </c>
      <c r="E176" s="50"/>
      <c r="F176" s="55" t="s">
        <v>62</v>
      </c>
      <c r="G176" s="55" t="s">
        <v>62</v>
      </c>
      <c r="H176" s="55" t="s">
        <v>62</v>
      </c>
      <c r="I176" s="55" t="s">
        <v>62</v>
      </c>
      <c r="J176" s="56"/>
      <c r="K176" s="55" t="s">
        <v>62</v>
      </c>
      <c r="L176" s="65" t="s">
        <v>62</v>
      </c>
      <c r="M176" s="57" t="str">
        <f t="shared" si="32"/>
        <v>$</v>
      </c>
      <c r="N176" s="57" t="str">
        <f t="shared" si="33"/>
        <v>$</v>
      </c>
      <c r="O176" s="57" t="str">
        <f t="shared" si="34"/>
        <v>$</v>
      </c>
      <c r="P176" s="57" t="str">
        <f t="shared" si="35"/>
        <v>$</v>
      </c>
      <c r="Q176" s="58"/>
      <c r="R176" s="57" t="str">
        <f t="shared" si="36"/>
        <v>$</v>
      </c>
      <c r="S176" s="66" t="str">
        <f t="shared" si="37"/>
        <v>$</v>
      </c>
      <c r="T176" s="57" t="str">
        <f t="shared" si="31"/>
        <v>$</v>
      </c>
    </row>
    <row r="177" spans="1:20" ht="24.95" customHeight="1" x14ac:dyDescent="0.2">
      <c r="A177" s="5">
        <v>48</v>
      </c>
      <c r="B177" s="32"/>
      <c r="C177" s="75" t="s">
        <v>87</v>
      </c>
      <c r="D177" s="75" t="s">
        <v>97</v>
      </c>
      <c r="E177" s="50"/>
      <c r="F177" s="55" t="s">
        <v>62</v>
      </c>
      <c r="G177" s="55" t="s">
        <v>62</v>
      </c>
      <c r="H177" s="55" t="s">
        <v>62</v>
      </c>
      <c r="I177" s="55" t="s">
        <v>62</v>
      </c>
      <c r="J177" s="56"/>
      <c r="K177" s="55" t="s">
        <v>62</v>
      </c>
      <c r="L177" s="65" t="s">
        <v>62</v>
      </c>
      <c r="M177" s="57" t="str">
        <f t="shared" si="32"/>
        <v>$</v>
      </c>
      <c r="N177" s="57" t="str">
        <f t="shared" si="33"/>
        <v>$</v>
      </c>
      <c r="O177" s="57" t="str">
        <f t="shared" si="34"/>
        <v>$</v>
      </c>
      <c r="P177" s="57" t="str">
        <f t="shared" si="35"/>
        <v>$</v>
      </c>
      <c r="Q177" s="58"/>
      <c r="R177" s="57" t="str">
        <f t="shared" si="36"/>
        <v>$</v>
      </c>
      <c r="S177" s="66" t="str">
        <f t="shared" si="37"/>
        <v>$</v>
      </c>
      <c r="T177" s="57" t="str">
        <f t="shared" si="31"/>
        <v>$</v>
      </c>
    </row>
    <row r="178" spans="1:20" ht="24.95" customHeight="1" x14ac:dyDescent="0.2">
      <c r="A178" s="5">
        <v>49</v>
      </c>
      <c r="B178" s="32"/>
      <c r="C178" s="75" t="s">
        <v>87</v>
      </c>
      <c r="D178" s="75" t="s">
        <v>98</v>
      </c>
      <c r="E178" s="50"/>
      <c r="F178" s="55" t="s">
        <v>62</v>
      </c>
      <c r="G178" s="55" t="s">
        <v>62</v>
      </c>
      <c r="H178" s="55" t="s">
        <v>62</v>
      </c>
      <c r="I178" s="55" t="s">
        <v>62</v>
      </c>
      <c r="J178" s="56"/>
      <c r="K178" s="55" t="s">
        <v>62</v>
      </c>
      <c r="L178" s="65" t="s">
        <v>62</v>
      </c>
      <c r="M178" s="57" t="str">
        <f t="shared" si="32"/>
        <v>$</v>
      </c>
      <c r="N178" s="57" t="str">
        <f t="shared" si="33"/>
        <v>$</v>
      </c>
      <c r="O178" s="57" t="str">
        <f t="shared" si="34"/>
        <v>$</v>
      </c>
      <c r="P178" s="57" t="str">
        <f t="shared" si="35"/>
        <v>$</v>
      </c>
      <c r="Q178" s="58"/>
      <c r="R178" s="57" t="str">
        <f t="shared" si="36"/>
        <v>$</v>
      </c>
      <c r="S178" s="66" t="str">
        <f t="shared" si="37"/>
        <v>$</v>
      </c>
      <c r="T178" s="57" t="str">
        <f t="shared" si="31"/>
        <v>$</v>
      </c>
    </row>
    <row r="179" spans="1:20" ht="24.95" customHeight="1" x14ac:dyDescent="0.2">
      <c r="A179" s="5">
        <v>50</v>
      </c>
      <c r="B179" s="32"/>
      <c r="C179" s="75" t="s">
        <v>87</v>
      </c>
      <c r="D179" s="75" t="s">
        <v>99</v>
      </c>
      <c r="E179" s="50"/>
      <c r="F179" s="55" t="s">
        <v>62</v>
      </c>
      <c r="G179" s="55" t="s">
        <v>62</v>
      </c>
      <c r="H179" s="55" t="s">
        <v>62</v>
      </c>
      <c r="I179" s="55" t="s">
        <v>62</v>
      </c>
      <c r="J179" s="56"/>
      <c r="K179" s="55" t="s">
        <v>62</v>
      </c>
      <c r="L179" s="65" t="s">
        <v>62</v>
      </c>
      <c r="M179" s="57" t="str">
        <f t="shared" si="32"/>
        <v>$</v>
      </c>
      <c r="N179" s="57" t="str">
        <f t="shared" si="33"/>
        <v>$</v>
      </c>
      <c r="O179" s="57" t="str">
        <f t="shared" si="34"/>
        <v>$</v>
      </c>
      <c r="P179" s="57" t="str">
        <f t="shared" si="35"/>
        <v>$</v>
      </c>
      <c r="Q179" s="58"/>
      <c r="R179" s="57" t="str">
        <f t="shared" si="36"/>
        <v>$</v>
      </c>
      <c r="S179" s="66" t="str">
        <f t="shared" si="37"/>
        <v>$</v>
      </c>
      <c r="T179" s="57" t="str">
        <f t="shared" si="31"/>
        <v>$</v>
      </c>
    </row>
    <row r="180" spans="1:20" ht="24.95" customHeight="1" x14ac:dyDescent="0.2">
      <c r="A180" s="5">
        <v>51</v>
      </c>
      <c r="B180" s="32"/>
      <c r="C180" s="75" t="s">
        <v>87</v>
      </c>
      <c r="D180" s="75" t="s">
        <v>100</v>
      </c>
      <c r="E180" s="50"/>
      <c r="F180" s="55" t="s">
        <v>62</v>
      </c>
      <c r="G180" s="55" t="s">
        <v>62</v>
      </c>
      <c r="H180" s="55" t="s">
        <v>62</v>
      </c>
      <c r="I180" s="55" t="s">
        <v>62</v>
      </c>
      <c r="J180" s="56"/>
      <c r="K180" s="55" t="s">
        <v>62</v>
      </c>
      <c r="L180" s="65" t="s">
        <v>62</v>
      </c>
      <c r="M180" s="57" t="str">
        <f t="shared" si="32"/>
        <v>$</v>
      </c>
      <c r="N180" s="57" t="str">
        <f t="shared" si="33"/>
        <v>$</v>
      </c>
      <c r="O180" s="57" t="str">
        <f t="shared" si="34"/>
        <v>$</v>
      </c>
      <c r="P180" s="57" t="str">
        <f t="shared" si="35"/>
        <v>$</v>
      </c>
      <c r="Q180" s="58"/>
      <c r="R180" s="57" t="str">
        <f t="shared" si="36"/>
        <v>$</v>
      </c>
      <c r="S180" s="66" t="str">
        <f t="shared" si="37"/>
        <v>$</v>
      </c>
      <c r="T180" s="57" t="str">
        <f t="shared" si="31"/>
        <v>$</v>
      </c>
    </row>
    <row r="181" spans="1:20" ht="24.95" customHeight="1" x14ac:dyDescent="0.2">
      <c r="A181" s="5">
        <v>52</v>
      </c>
      <c r="B181" s="32"/>
      <c r="C181" s="75" t="s">
        <v>87</v>
      </c>
      <c r="D181" s="75" t="s">
        <v>101</v>
      </c>
      <c r="E181" s="50"/>
      <c r="F181" s="55" t="s">
        <v>62</v>
      </c>
      <c r="G181" s="55" t="s">
        <v>62</v>
      </c>
      <c r="H181" s="55" t="s">
        <v>62</v>
      </c>
      <c r="I181" s="55" t="s">
        <v>62</v>
      </c>
      <c r="J181" s="56"/>
      <c r="K181" s="55" t="s">
        <v>62</v>
      </c>
      <c r="L181" s="65" t="s">
        <v>62</v>
      </c>
      <c r="M181" s="57" t="str">
        <f t="shared" si="32"/>
        <v>$</v>
      </c>
      <c r="N181" s="57" t="str">
        <f t="shared" si="33"/>
        <v>$</v>
      </c>
      <c r="O181" s="57" t="str">
        <f t="shared" si="34"/>
        <v>$</v>
      </c>
      <c r="P181" s="57" t="str">
        <f t="shared" si="35"/>
        <v>$</v>
      </c>
      <c r="Q181" s="58"/>
      <c r="R181" s="57" t="str">
        <f t="shared" si="36"/>
        <v>$</v>
      </c>
      <c r="S181" s="66" t="str">
        <f t="shared" si="37"/>
        <v>$</v>
      </c>
      <c r="T181" s="57" t="str">
        <f t="shared" si="31"/>
        <v>$</v>
      </c>
    </row>
    <row r="182" spans="1:20" ht="24.95" customHeight="1" x14ac:dyDescent="0.2">
      <c r="A182" s="5">
        <v>53</v>
      </c>
      <c r="B182" s="32"/>
      <c r="C182" s="75" t="s">
        <v>87</v>
      </c>
      <c r="D182" s="75" t="s">
        <v>102</v>
      </c>
      <c r="E182" s="50"/>
      <c r="F182" s="55" t="s">
        <v>62</v>
      </c>
      <c r="G182" s="55" t="s">
        <v>62</v>
      </c>
      <c r="H182" s="55" t="s">
        <v>62</v>
      </c>
      <c r="I182" s="55" t="s">
        <v>62</v>
      </c>
      <c r="J182" s="56"/>
      <c r="K182" s="55" t="s">
        <v>62</v>
      </c>
      <c r="L182" s="65" t="s">
        <v>62</v>
      </c>
      <c r="M182" s="57" t="str">
        <f t="shared" si="32"/>
        <v>$</v>
      </c>
      <c r="N182" s="57" t="str">
        <f t="shared" si="33"/>
        <v>$</v>
      </c>
      <c r="O182" s="57" t="str">
        <f t="shared" si="34"/>
        <v>$</v>
      </c>
      <c r="P182" s="57" t="str">
        <f t="shared" si="35"/>
        <v>$</v>
      </c>
      <c r="Q182" s="58"/>
      <c r="R182" s="57" t="str">
        <f t="shared" si="36"/>
        <v>$</v>
      </c>
      <c r="S182" s="66" t="str">
        <f t="shared" si="37"/>
        <v>$</v>
      </c>
      <c r="T182" s="57" t="str">
        <f t="shared" si="31"/>
        <v>$</v>
      </c>
    </row>
    <row r="183" spans="1:20" ht="24.95" customHeight="1" x14ac:dyDescent="0.2">
      <c r="A183" s="5">
        <v>54</v>
      </c>
      <c r="B183" s="32"/>
      <c r="C183" s="75" t="s">
        <v>103</v>
      </c>
      <c r="D183" s="75" t="s">
        <v>88</v>
      </c>
      <c r="E183" s="50"/>
      <c r="F183" s="55" t="s">
        <v>62</v>
      </c>
      <c r="G183" s="55" t="s">
        <v>62</v>
      </c>
      <c r="H183" s="55" t="s">
        <v>62</v>
      </c>
      <c r="I183" s="55" t="s">
        <v>62</v>
      </c>
      <c r="J183" s="56"/>
      <c r="K183" s="55" t="s">
        <v>62</v>
      </c>
      <c r="L183" s="65" t="s">
        <v>62</v>
      </c>
      <c r="M183" s="57" t="str">
        <f t="shared" si="32"/>
        <v>$</v>
      </c>
      <c r="N183" s="57" t="str">
        <f t="shared" ref="N183" si="38">IFERROR(G183*N$10,"$")</f>
        <v>$</v>
      </c>
      <c r="O183" s="57" t="str">
        <f t="shared" ref="O183" si="39">IFERROR(H183*O$10,"$")</f>
        <v>$</v>
      </c>
      <c r="P183" s="57" t="str">
        <f t="shared" ref="P183" si="40">IFERROR(I183*P$10,"$")</f>
        <v>$</v>
      </c>
      <c r="Q183" s="58"/>
      <c r="R183" s="57" t="str">
        <f t="shared" ref="R183:S183" si="41">IFERROR(K183*R$10,"$")</f>
        <v>$</v>
      </c>
      <c r="S183" s="66" t="str">
        <f t="shared" si="41"/>
        <v>$</v>
      </c>
      <c r="T183" s="57" t="str">
        <f t="shared" si="31"/>
        <v>$</v>
      </c>
    </row>
    <row r="184" spans="1:20" ht="24.95" customHeight="1" x14ac:dyDescent="0.2">
      <c r="A184" s="5">
        <v>55</v>
      </c>
      <c r="B184" s="32"/>
      <c r="C184" s="75" t="s">
        <v>103</v>
      </c>
      <c r="D184" s="75" t="s">
        <v>104</v>
      </c>
      <c r="E184" s="50"/>
      <c r="F184" s="55" t="s">
        <v>62</v>
      </c>
      <c r="G184" s="55" t="s">
        <v>62</v>
      </c>
      <c r="H184" s="55" t="s">
        <v>62</v>
      </c>
      <c r="I184" s="55" t="s">
        <v>62</v>
      </c>
      <c r="J184" s="56"/>
      <c r="K184" s="55" t="s">
        <v>62</v>
      </c>
      <c r="L184" s="65" t="s">
        <v>62</v>
      </c>
      <c r="M184" s="57" t="str">
        <f t="shared" ref="M184:M214" si="42">IFERROR(F184*M$10,"$")</f>
        <v>$</v>
      </c>
      <c r="N184" s="57" t="str">
        <f t="shared" ref="N184:N205" si="43">IFERROR(G184*N$10,"$")</f>
        <v>$</v>
      </c>
      <c r="O184" s="57" t="str">
        <f t="shared" ref="O184:O205" si="44">IFERROR(H184*O$10,"$")</f>
        <v>$</v>
      </c>
      <c r="P184" s="57" t="str">
        <f t="shared" ref="P184:P205" si="45">IFERROR(I184*P$10,"$")</f>
        <v>$</v>
      </c>
      <c r="Q184" s="58"/>
      <c r="R184" s="57" t="str">
        <f t="shared" ref="R184:R205" si="46">IFERROR(K184*R$10,"$")</f>
        <v>$</v>
      </c>
      <c r="S184" s="66" t="str">
        <f t="shared" ref="S184:S205" si="47">IFERROR(L184*S$10,"$")</f>
        <v>$</v>
      </c>
      <c r="T184" s="57" t="str">
        <f t="shared" si="31"/>
        <v>$</v>
      </c>
    </row>
    <row r="185" spans="1:20" ht="24.95" customHeight="1" x14ac:dyDescent="0.2">
      <c r="A185" s="5">
        <v>56</v>
      </c>
      <c r="B185" s="32"/>
      <c r="C185" s="75" t="s">
        <v>103</v>
      </c>
      <c r="D185" s="75" t="s">
        <v>105</v>
      </c>
      <c r="E185" s="50"/>
      <c r="F185" s="55" t="s">
        <v>62</v>
      </c>
      <c r="G185" s="55" t="s">
        <v>62</v>
      </c>
      <c r="H185" s="55" t="s">
        <v>62</v>
      </c>
      <c r="I185" s="55" t="s">
        <v>62</v>
      </c>
      <c r="J185" s="56"/>
      <c r="K185" s="55" t="s">
        <v>62</v>
      </c>
      <c r="L185" s="65" t="s">
        <v>62</v>
      </c>
      <c r="M185" s="57" t="str">
        <f t="shared" si="42"/>
        <v>$</v>
      </c>
      <c r="N185" s="57" t="str">
        <f t="shared" si="43"/>
        <v>$</v>
      </c>
      <c r="O185" s="57" t="str">
        <f t="shared" si="44"/>
        <v>$</v>
      </c>
      <c r="P185" s="57" t="str">
        <f t="shared" si="45"/>
        <v>$</v>
      </c>
      <c r="Q185" s="58"/>
      <c r="R185" s="57" t="str">
        <f t="shared" si="46"/>
        <v>$</v>
      </c>
      <c r="S185" s="66" t="str">
        <f t="shared" si="47"/>
        <v>$</v>
      </c>
      <c r="T185" s="57" t="str">
        <f t="shared" si="31"/>
        <v>$</v>
      </c>
    </row>
    <row r="186" spans="1:20" ht="24.95" customHeight="1" x14ac:dyDescent="0.2">
      <c r="A186" s="5">
        <v>57</v>
      </c>
      <c r="B186" s="32"/>
      <c r="C186" s="75" t="s">
        <v>103</v>
      </c>
      <c r="D186" s="75" t="s">
        <v>106</v>
      </c>
      <c r="E186" s="50"/>
      <c r="F186" s="55" t="s">
        <v>62</v>
      </c>
      <c r="G186" s="55" t="s">
        <v>62</v>
      </c>
      <c r="H186" s="55" t="s">
        <v>62</v>
      </c>
      <c r="I186" s="55" t="s">
        <v>62</v>
      </c>
      <c r="J186" s="56"/>
      <c r="K186" s="55" t="s">
        <v>62</v>
      </c>
      <c r="L186" s="65" t="s">
        <v>62</v>
      </c>
      <c r="M186" s="57" t="str">
        <f t="shared" si="42"/>
        <v>$</v>
      </c>
      <c r="N186" s="57" t="str">
        <f t="shared" si="43"/>
        <v>$</v>
      </c>
      <c r="O186" s="57" t="str">
        <f t="shared" si="44"/>
        <v>$</v>
      </c>
      <c r="P186" s="57" t="str">
        <f t="shared" si="45"/>
        <v>$</v>
      </c>
      <c r="Q186" s="58"/>
      <c r="R186" s="57" t="str">
        <f t="shared" si="46"/>
        <v>$</v>
      </c>
      <c r="S186" s="66" t="str">
        <f t="shared" si="47"/>
        <v>$</v>
      </c>
      <c r="T186" s="57" t="str">
        <f t="shared" si="31"/>
        <v>$</v>
      </c>
    </row>
    <row r="187" spans="1:20" ht="24.95" customHeight="1" x14ac:dyDescent="0.2">
      <c r="A187" s="5">
        <v>58</v>
      </c>
      <c r="B187" s="32"/>
      <c r="C187" s="75" t="s">
        <v>103</v>
      </c>
      <c r="D187" s="75" t="s">
        <v>107</v>
      </c>
      <c r="E187" s="50"/>
      <c r="F187" s="55" t="s">
        <v>62</v>
      </c>
      <c r="G187" s="55" t="s">
        <v>62</v>
      </c>
      <c r="H187" s="55" t="s">
        <v>62</v>
      </c>
      <c r="I187" s="55" t="s">
        <v>62</v>
      </c>
      <c r="J187" s="56"/>
      <c r="K187" s="55" t="s">
        <v>62</v>
      </c>
      <c r="L187" s="65" t="s">
        <v>62</v>
      </c>
      <c r="M187" s="57" t="str">
        <f t="shared" si="42"/>
        <v>$</v>
      </c>
      <c r="N187" s="57" t="str">
        <f t="shared" si="43"/>
        <v>$</v>
      </c>
      <c r="O187" s="57" t="str">
        <f t="shared" si="44"/>
        <v>$</v>
      </c>
      <c r="P187" s="57" t="str">
        <f t="shared" si="45"/>
        <v>$</v>
      </c>
      <c r="Q187" s="58"/>
      <c r="R187" s="57" t="str">
        <f t="shared" si="46"/>
        <v>$</v>
      </c>
      <c r="S187" s="66" t="str">
        <f t="shared" si="47"/>
        <v>$</v>
      </c>
      <c r="T187" s="57" t="str">
        <f t="shared" si="31"/>
        <v>$</v>
      </c>
    </row>
    <row r="188" spans="1:20" ht="24.95" customHeight="1" x14ac:dyDescent="0.2">
      <c r="A188" s="5">
        <v>59</v>
      </c>
      <c r="B188" s="32"/>
      <c r="C188" s="75" t="s">
        <v>103</v>
      </c>
      <c r="D188" s="75" t="s">
        <v>108</v>
      </c>
      <c r="E188" s="50"/>
      <c r="F188" s="55" t="s">
        <v>62</v>
      </c>
      <c r="G188" s="55" t="s">
        <v>62</v>
      </c>
      <c r="H188" s="55" t="s">
        <v>62</v>
      </c>
      <c r="I188" s="55" t="s">
        <v>62</v>
      </c>
      <c r="J188" s="56"/>
      <c r="K188" s="55" t="s">
        <v>62</v>
      </c>
      <c r="L188" s="65" t="s">
        <v>62</v>
      </c>
      <c r="M188" s="57" t="str">
        <f t="shared" si="42"/>
        <v>$</v>
      </c>
      <c r="N188" s="57" t="str">
        <f t="shared" si="43"/>
        <v>$</v>
      </c>
      <c r="O188" s="57" t="str">
        <f t="shared" si="44"/>
        <v>$</v>
      </c>
      <c r="P188" s="57" t="str">
        <f t="shared" si="45"/>
        <v>$</v>
      </c>
      <c r="Q188" s="58"/>
      <c r="R188" s="57" t="str">
        <f t="shared" si="46"/>
        <v>$</v>
      </c>
      <c r="S188" s="66" t="str">
        <f t="shared" si="47"/>
        <v>$</v>
      </c>
      <c r="T188" s="57" t="str">
        <f t="shared" si="31"/>
        <v>$</v>
      </c>
    </row>
    <row r="189" spans="1:20" ht="24.95" customHeight="1" x14ac:dyDescent="0.2">
      <c r="A189" s="5">
        <v>60</v>
      </c>
      <c r="B189" s="32"/>
      <c r="C189" s="75" t="s">
        <v>103</v>
      </c>
      <c r="D189" s="75" t="s">
        <v>109</v>
      </c>
      <c r="E189" s="50"/>
      <c r="F189" s="55" t="s">
        <v>62</v>
      </c>
      <c r="G189" s="55" t="s">
        <v>62</v>
      </c>
      <c r="H189" s="55" t="s">
        <v>62</v>
      </c>
      <c r="I189" s="55" t="s">
        <v>62</v>
      </c>
      <c r="J189" s="56"/>
      <c r="K189" s="55" t="s">
        <v>62</v>
      </c>
      <c r="L189" s="65" t="s">
        <v>62</v>
      </c>
      <c r="M189" s="57" t="str">
        <f t="shared" si="42"/>
        <v>$</v>
      </c>
      <c r="N189" s="57" t="str">
        <f t="shared" si="43"/>
        <v>$</v>
      </c>
      <c r="O189" s="57" t="str">
        <f t="shared" si="44"/>
        <v>$</v>
      </c>
      <c r="P189" s="57" t="str">
        <f t="shared" si="45"/>
        <v>$</v>
      </c>
      <c r="Q189" s="58"/>
      <c r="R189" s="57" t="str">
        <f t="shared" si="46"/>
        <v>$</v>
      </c>
      <c r="S189" s="66" t="str">
        <f t="shared" si="47"/>
        <v>$</v>
      </c>
      <c r="T189" s="57" t="str">
        <f t="shared" si="31"/>
        <v>$</v>
      </c>
    </row>
    <row r="190" spans="1:20" ht="24.95" customHeight="1" x14ac:dyDescent="0.2">
      <c r="A190" s="5">
        <v>61</v>
      </c>
      <c r="B190" s="32"/>
      <c r="C190" s="75" t="s">
        <v>103</v>
      </c>
      <c r="D190" s="75" t="s">
        <v>110</v>
      </c>
      <c r="E190" s="50"/>
      <c r="F190" s="55" t="s">
        <v>62</v>
      </c>
      <c r="G190" s="55" t="s">
        <v>62</v>
      </c>
      <c r="H190" s="55" t="s">
        <v>62</v>
      </c>
      <c r="I190" s="55" t="s">
        <v>62</v>
      </c>
      <c r="J190" s="56"/>
      <c r="K190" s="55" t="s">
        <v>62</v>
      </c>
      <c r="L190" s="65" t="s">
        <v>62</v>
      </c>
      <c r="M190" s="57" t="str">
        <f t="shared" si="42"/>
        <v>$</v>
      </c>
      <c r="N190" s="57" t="str">
        <f t="shared" si="43"/>
        <v>$</v>
      </c>
      <c r="O190" s="57" t="str">
        <f t="shared" si="44"/>
        <v>$</v>
      </c>
      <c r="P190" s="57" t="str">
        <f t="shared" si="45"/>
        <v>$</v>
      </c>
      <c r="Q190" s="58"/>
      <c r="R190" s="57" t="str">
        <f t="shared" si="46"/>
        <v>$</v>
      </c>
      <c r="S190" s="66" t="str">
        <f t="shared" si="47"/>
        <v>$</v>
      </c>
      <c r="T190" s="57" t="str">
        <f t="shared" si="31"/>
        <v>$</v>
      </c>
    </row>
    <row r="191" spans="1:20" ht="24.95" customHeight="1" x14ac:dyDescent="0.2">
      <c r="A191" s="5">
        <v>62</v>
      </c>
      <c r="B191" s="32"/>
      <c r="C191" s="75" t="s">
        <v>103</v>
      </c>
      <c r="D191" s="75" t="s">
        <v>111</v>
      </c>
      <c r="E191" s="50"/>
      <c r="F191" s="55" t="s">
        <v>62</v>
      </c>
      <c r="G191" s="55" t="s">
        <v>62</v>
      </c>
      <c r="H191" s="55" t="s">
        <v>62</v>
      </c>
      <c r="I191" s="55" t="s">
        <v>62</v>
      </c>
      <c r="J191" s="56"/>
      <c r="K191" s="55" t="s">
        <v>62</v>
      </c>
      <c r="L191" s="65" t="s">
        <v>62</v>
      </c>
      <c r="M191" s="57" t="str">
        <f t="shared" si="42"/>
        <v>$</v>
      </c>
      <c r="N191" s="57" t="str">
        <f t="shared" si="43"/>
        <v>$</v>
      </c>
      <c r="O191" s="57" t="str">
        <f t="shared" si="44"/>
        <v>$</v>
      </c>
      <c r="P191" s="57" t="str">
        <f t="shared" si="45"/>
        <v>$</v>
      </c>
      <c r="Q191" s="58"/>
      <c r="R191" s="57" t="str">
        <f t="shared" si="46"/>
        <v>$</v>
      </c>
      <c r="S191" s="66" t="str">
        <f t="shared" si="47"/>
        <v>$</v>
      </c>
      <c r="T191" s="57" t="str">
        <f t="shared" si="31"/>
        <v>$</v>
      </c>
    </row>
    <row r="192" spans="1:20" ht="24.95" customHeight="1" x14ac:dyDescent="0.2">
      <c r="A192" s="5">
        <v>63</v>
      </c>
      <c r="B192" s="32"/>
      <c r="C192" s="75" t="s">
        <v>103</v>
      </c>
      <c r="D192" s="75" t="s">
        <v>112</v>
      </c>
      <c r="E192" s="50"/>
      <c r="F192" s="55" t="s">
        <v>62</v>
      </c>
      <c r="G192" s="55" t="s">
        <v>62</v>
      </c>
      <c r="H192" s="55" t="s">
        <v>62</v>
      </c>
      <c r="I192" s="55" t="s">
        <v>62</v>
      </c>
      <c r="J192" s="56"/>
      <c r="K192" s="55" t="s">
        <v>62</v>
      </c>
      <c r="L192" s="65" t="s">
        <v>62</v>
      </c>
      <c r="M192" s="57" t="str">
        <f t="shared" si="42"/>
        <v>$</v>
      </c>
      <c r="N192" s="57" t="str">
        <f t="shared" si="43"/>
        <v>$</v>
      </c>
      <c r="O192" s="57" t="str">
        <f t="shared" si="44"/>
        <v>$</v>
      </c>
      <c r="P192" s="57" t="str">
        <f t="shared" si="45"/>
        <v>$</v>
      </c>
      <c r="Q192" s="58"/>
      <c r="R192" s="57" t="str">
        <f t="shared" si="46"/>
        <v>$</v>
      </c>
      <c r="S192" s="66" t="str">
        <f t="shared" si="47"/>
        <v>$</v>
      </c>
      <c r="T192" s="57" t="str">
        <f t="shared" si="31"/>
        <v>$</v>
      </c>
    </row>
    <row r="193" spans="1:20" ht="24.95" customHeight="1" x14ac:dyDescent="0.2">
      <c r="A193" s="5">
        <v>64</v>
      </c>
      <c r="B193" s="32"/>
      <c r="C193" s="75" t="s">
        <v>103</v>
      </c>
      <c r="D193" s="75" t="s">
        <v>113</v>
      </c>
      <c r="E193" s="50"/>
      <c r="F193" s="55" t="s">
        <v>62</v>
      </c>
      <c r="G193" s="55" t="s">
        <v>62</v>
      </c>
      <c r="H193" s="55" t="s">
        <v>62</v>
      </c>
      <c r="I193" s="55" t="s">
        <v>62</v>
      </c>
      <c r="J193" s="56"/>
      <c r="K193" s="55" t="s">
        <v>62</v>
      </c>
      <c r="L193" s="65" t="s">
        <v>62</v>
      </c>
      <c r="M193" s="57" t="str">
        <f t="shared" si="42"/>
        <v>$</v>
      </c>
      <c r="N193" s="57" t="str">
        <f t="shared" si="43"/>
        <v>$</v>
      </c>
      <c r="O193" s="57" t="str">
        <f t="shared" si="44"/>
        <v>$</v>
      </c>
      <c r="P193" s="57" t="str">
        <f t="shared" si="45"/>
        <v>$</v>
      </c>
      <c r="Q193" s="58"/>
      <c r="R193" s="57" t="str">
        <f t="shared" si="46"/>
        <v>$</v>
      </c>
      <c r="S193" s="66" t="str">
        <f t="shared" si="47"/>
        <v>$</v>
      </c>
      <c r="T193" s="57" t="str">
        <f t="shared" si="31"/>
        <v>$</v>
      </c>
    </row>
    <row r="194" spans="1:20" ht="24.95" customHeight="1" x14ac:dyDescent="0.2">
      <c r="A194" s="5">
        <v>65</v>
      </c>
      <c r="B194" s="32"/>
      <c r="C194" s="75" t="s">
        <v>103</v>
      </c>
      <c r="D194" s="75" t="s">
        <v>114</v>
      </c>
      <c r="E194" s="50"/>
      <c r="F194" s="55" t="s">
        <v>62</v>
      </c>
      <c r="G194" s="55" t="s">
        <v>62</v>
      </c>
      <c r="H194" s="55" t="s">
        <v>62</v>
      </c>
      <c r="I194" s="55" t="s">
        <v>62</v>
      </c>
      <c r="J194" s="56"/>
      <c r="K194" s="55" t="s">
        <v>62</v>
      </c>
      <c r="L194" s="65" t="s">
        <v>62</v>
      </c>
      <c r="M194" s="57" t="str">
        <f t="shared" si="42"/>
        <v>$</v>
      </c>
      <c r="N194" s="57" t="str">
        <f t="shared" si="43"/>
        <v>$</v>
      </c>
      <c r="O194" s="57" t="str">
        <f t="shared" si="44"/>
        <v>$</v>
      </c>
      <c r="P194" s="57" t="str">
        <f t="shared" si="45"/>
        <v>$</v>
      </c>
      <c r="Q194" s="58"/>
      <c r="R194" s="57" t="str">
        <f t="shared" si="46"/>
        <v>$</v>
      </c>
      <c r="S194" s="66" t="str">
        <f t="shared" si="47"/>
        <v>$</v>
      </c>
      <c r="T194" s="57" t="str">
        <f t="shared" si="31"/>
        <v>$</v>
      </c>
    </row>
    <row r="195" spans="1:20" ht="24.95" customHeight="1" x14ac:dyDescent="0.2">
      <c r="A195" s="5">
        <v>66</v>
      </c>
      <c r="B195" s="32"/>
      <c r="C195" s="75" t="s">
        <v>103</v>
      </c>
      <c r="D195" s="75" t="s">
        <v>115</v>
      </c>
      <c r="E195" s="50"/>
      <c r="F195" s="55" t="s">
        <v>62</v>
      </c>
      <c r="G195" s="55" t="s">
        <v>62</v>
      </c>
      <c r="H195" s="55" t="s">
        <v>62</v>
      </c>
      <c r="I195" s="55" t="s">
        <v>62</v>
      </c>
      <c r="J195" s="56"/>
      <c r="K195" s="55" t="s">
        <v>62</v>
      </c>
      <c r="L195" s="65" t="s">
        <v>62</v>
      </c>
      <c r="M195" s="57" t="str">
        <f t="shared" si="42"/>
        <v>$</v>
      </c>
      <c r="N195" s="57" t="str">
        <f t="shared" si="43"/>
        <v>$</v>
      </c>
      <c r="O195" s="57" t="str">
        <f t="shared" si="44"/>
        <v>$</v>
      </c>
      <c r="P195" s="57" t="str">
        <f t="shared" si="45"/>
        <v>$</v>
      </c>
      <c r="Q195" s="58"/>
      <c r="R195" s="57" t="str">
        <f t="shared" si="46"/>
        <v>$</v>
      </c>
      <c r="S195" s="66" t="str">
        <f t="shared" si="47"/>
        <v>$</v>
      </c>
      <c r="T195" s="57" t="str">
        <f t="shared" si="31"/>
        <v>$</v>
      </c>
    </row>
    <row r="196" spans="1:20" ht="24.95" customHeight="1" x14ac:dyDescent="0.2">
      <c r="A196" s="5">
        <v>67</v>
      </c>
      <c r="B196" s="32"/>
      <c r="C196" s="75" t="s">
        <v>103</v>
      </c>
      <c r="D196" s="75" t="s">
        <v>116</v>
      </c>
      <c r="E196" s="50"/>
      <c r="F196" s="55" t="s">
        <v>62</v>
      </c>
      <c r="G196" s="55" t="s">
        <v>62</v>
      </c>
      <c r="H196" s="55" t="s">
        <v>62</v>
      </c>
      <c r="I196" s="55" t="s">
        <v>62</v>
      </c>
      <c r="J196" s="56"/>
      <c r="K196" s="55" t="s">
        <v>62</v>
      </c>
      <c r="L196" s="65" t="s">
        <v>62</v>
      </c>
      <c r="M196" s="57" t="str">
        <f t="shared" si="42"/>
        <v>$</v>
      </c>
      <c r="N196" s="57" t="str">
        <f t="shared" si="43"/>
        <v>$</v>
      </c>
      <c r="O196" s="57" t="str">
        <f t="shared" si="44"/>
        <v>$</v>
      </c>
      <c r="P196" s="57" t="str">
        <f t="shared" si="45"/>
        <v>$</v>
      </c>
      <c r="Q196" s="58"/>
      <c r="R196" s="57" t="str">
        <f t="shared" si="46"/>
        <v>$</v>
      </c>
      <c r="S196" s="66" t="str">
        <f t="shared" si="47"/>
        <v>$</v>
      </c>
      <c r="T196" s="57" t="str">
        <f t="shared" si="31"/>
        <v>$</v>
      </c>
    </row>
    <row r="197" spans="1:20" ht="24.95" customHeight="1" x14ac:dyDescent="0.2">
      <c r="A197" s="5">
        <v>68</v>
      </c>
      <c r="B197" s="32"/>
      <c r="C197" s="75" t="s">
        <v>103</v>
      </c>
      <c r="D197" s="75" t="s">
        <v>117</v>
      </c>
      <c r="E197" s="50"/>
      <c r="F197" s="55" t="s">
        <v>62</v>
      </c>
      <c r="G197" s="55" t="s">
        <v>62</v>
      </c>
      <c r="H197" s="55" t="s">
        <v>62</v>
      </c>
      <c r="I197" s="55" t="s">
        <v>62</v>
      </c>
      <c r="J197" s="56"/>
      <c r="K197" s="55" t="s">
        <v>62</v>
      </c>
      <c r="L197" s="65" t="s">
        <v>62</v>
      </c>
      <c r="M197" s="57" t="str">
        <f t="shared" si="42"/>
        <v>$</v>
      </c>
      <c r="N197" s="57" t="str">
        <f t="shared" si="43"/>
        <v>$</v>
      </c>
      <c r="O197" s="57" t="str">
        <f t="shared" si="44"/>
        <v>$</v>
      </c>
      <c r="P197" s="57" t="str">
        <f t="shared" si="45"/>
        <v>$</v>
      </c>
      <c r="Q197" s="58"/>
      <c r="R197" s="57" t="str">
        <f t="shared" si="46"/>
        <v>$</v>
      </c>
      <c r="S197" s="66" t="str">
        <f t="shared" si="47"/>
        <v>$</v>
      </c>
      <c r="T197" s="57" t="str">
        <f t="shared" si="31"/>
        <v>$</v>
      </c>
    </row>
    <row r="198" spans="1:20" ht="24.95" customHeight="1" x14ac:dyDescent="0.2">
      <c r="A198" s="5">
        <v>69</v>
      </c>
      <c r="B198" s="32"/>
      <c r="C198" s="75" t="s">
        <v>103</v>
      </c>
      <c r="D198" s="75" t="s">
        <v>118</v>
      </c>
      <c r="E198" s="50"/>
      <c r="F198" s="55" t="s">
        <v>62</v>
      </c>
      <c r="G198" s="55" t="s">
        <v>62</v>
      </c>
      <c r="H198" s="55" t="s">
        <v>62</v>
      </c>
      <c r="I198" s="55" t="s">
        <v>62</v>
      </c>
      <c r="J198" s="56"/>
      <c r="K198" s="55" t="s">
        <v>62</v>
      </c>
      <c r="L198" s="65" t="s">
        <v>62</v>
      </c>
      <c r="M198" s="57" t="str">
        <f t="shared" si="42"/>
        <v>$</v>
      </c>
      <c r="N198" s="57" t="str">
        <f t="shared" si="43"/>
        <v>$</v>
      </c>
      <c r="O198" s="57" t="str">
        <f t="shared" si="44"/>
        <v>$</v>
      </c>
      <c r="P198" s="57" t="str">
        <f t="shared" si="45"/>
        <v>$</v>
      </c>
      <c r="Q198" s="58"/>
      <c r="R198" s="57" t="str">
        <f t="shared" si="46"/>
        <v>$</v>
      </c>
      <c r="S198" s="66" t="str">
        <f t="shared" si="47"/>
        <v>$</v>
      </c>
      <c r="T198" s="57" t="str">
        <f t="shared" si="31"/>
        <v>$</v>
      </c>
    </row>
    <row r="199" spans="1:20" ht="24.95" customHeight="1" x14ac:dyDescent="0.2">
      <c r="A199" s="5">
        <v>70</v>
      </c>
      <c r="B199" s="32"/>
      <c r="C199" s="75" t="s">
        <v>103</v>
      </c>
      <c r="D199" s="75" t="s">
        <v>119</v>
      </c>
      <c r="E199" s="50"/>
      <c r="F199" s="55" t="s">
        <v>62</v>
      </c>
      <c r="G199" s="55" t="s">
        <v>62</v>
      </c>
      <c r="H199" s="55" t="s">
        <v>62</v>
      </c>
      <c r="I199" s="55" t="s">
        <v>62</v>
      </c>
      <c r="J199" s="56"/>
      <c r="K199" s="55" t="s">
        <v>62</v>
      </c>
      <c r="L199" s="65" t="s">
        <v>62</v>
      </c>
      <c r="M199" s="57" t="str">
        <f t="shared" si="42"/>
        <v>$</v>
      </c>
      <c r="N199" s="57" t="str">
        <f t="shared" si="43"/>
        <v>$</v>
      </c>
      <c r="O199" s="57" t="str">
        <f t="shared" si="44"/>
        <v>$</v>
      </c>
      <c r="P199" s="57" t="str">
        <f t="shared" si="45"/>
        <v>$</v>
      </c>
      <c r="Q199" s="58"/>
      <c r="R199" s="57" t="str">
        <f t="shared" si="46"/>
        <v>$</v>
      </c>
      <c r="S199" s="66" t="str">
        <f t="shared" si="47"/>
        <v>$</v>
      </c>
      <c r="T199" s="57" t="str">
        <f t="shared" si="31"/>
        <v>$</v>
      </c>
    </row>
    <row r="200" spans="1:20" ht="24.95" customHeight="1" x14ac:dyDescent="0.2">
      <c r="A200" s="5">
        <v>71</v>
      </c>
      <c r="B200" s="32"/>
      <c r="C200" s="75" t="s">
        <v>103</v>
      </c>
      <c r="D200" s="75" t="s">
        <v>120</v>
      </c>
      <c r="E200" s="50"/>
      <c r="F200" s="55" t="s">
        <v>62</v>
      </c>
      <c r="G200" s="55" t="s">
        <v>62</v>
      </c>
      <c r="H200" s="55" t="s">
        <v>62</v>
      </c>
      <c r="I200" s="55" t="s">
        <v>62</v>
      </c>
      <c r="J200" s="56"/>
      <c r="K200" s="55" t="s">
        <v>62</v>
      </c>
      <c r="L200" s="65" t="s">
        <v>62</v>
      </c>
      <c r="M200" s="57" t="str">
        <f t="shared" si="42"/>
        <v>$</v>
      </c>
      <c r="N200" s="57" t="str">
        <f t="shared" si="43"/>
        <v>$</v>
      </c>
      <c r="O200" s="57" t="str">
        <f t="shared" si="44"/>
        <v>$</v>
      </c>
      <c r="P200" s="57" t="str">
        <f t="shared" si="45"/>
        <v>$</v>
      </c>
      <c r="Q200" s="58"/>
      <c r="R200" s="57" t="str">
        <f t="shared" si="46"/>
        <v>$</v>
      </c>
      <c r="S200" s="66" t="str">
        <f t="shared" si="47"/>
        <v>$</v>
      </c>
      <c r="T200" s="57" t="str">
        <f t="shared" si="31"/>
        <v>$</v>
      </c>
    </row>
    <row r="201" spans="1:20" ht="24.95" customHeight="1" x14ac:dyDescent="0.2">
      <c r="A201" s="5">
        <v>72</v>
      </c>
      <c r="B201" s="32"/>
      <c r="C201" s="75" t="s">
        <v>103</v>
      </c>
      <c r="D201" s="75" t="s">
        <v>121</v>
      </c>
      <c r="E201" s="50"/>
      <c r="F201" s="55" t="s">
        <v>62</v>
      </c>
      <c r="G201" s="55" t="s">
        <v>62</v>
      </c>
      <c r="H201" s="55" t="s">
        <v>62</v>
      </c>
      <c r="I201" s="55" t="s">
        <v>62</v>
      </c>
      <c r="J201" s="56"/>
      <c r="K201" s="55" t="s">
        <v>62</v>
      </c>
      <c r="L201" s="65" t="s">
        <v>62</v>
      </c>
      <c r="M201" s="57" t="str">
        <f t="shared" si="42"/>
        <v>$</v>
      </c>
      <c r="N201" s="57" t="str">
        <f t="shared" si="43"/>
        <v>$</v>
      </c>
      <c r="O201" s="57" t="str">
        <f t="shared" si="44"/>
        <v>$</v>
      </c>
      <c r="P201" s="57" t="str">
        <f t="shared" si="45"/>
        <v>$</v>
      </c>
      <c r="Q201" s="58"/>
      <c r="R201" s="57" t="str">
        <f t="shared" si="46"/>
        <v>$</v>
      </c>
      <c r="S201" s="66" t="str">
        <f t="shared" si="47"/>
        <v>$</v>
      </c>
      <c r="T201" s="57" t="str">
        <f t="shared" si="31"/>
        <v>$</v>
      </c>
    </row>
    <row r="202" spans="1:20" ht="24.95" customHeight="1" x14ac:dyDescent="0.2">
      <c r="A202" s="5">
        <v>73</v>
      </c>
      <c r="B202" s="32"/>
      <c r="C202" s="75" t="s">
        <v>103</v>
      </c>
      <c r="D202" s="75" t="s">
        <v>122</v>
      </c>
      <c r="E202" s="50"/>
      <c r="F202" s="55" t="s">
        <v>62</v>
      </c>
      <c r="G202" s="55" t="s">
        <v>62</v>
      </c>
      <c r="H202" s="55" t="s">
        <v>62</v>
      </c>
      <c r="I202" s="55" t="s">
        <v>62</v>
      </c>
      <c r="J202" s="56"/>
      <c r="K202" s="55" t="s">
        <v>62</v>
      </c>
      <c r="L202" s="65" t="s">
        <v>62</v>
      </c>
      <c r="M202" s="57" t="str">
        <f t="shared" si="42"/>
        <v>$</v>
      </c>
      <c r="N202" s="57" t="str">
        <f t="shared" si="43"/>
        <v>$</v>
      </c>
      <c r="O202" s="57" t="str">
        <f t="shared" si="44"/>
        <v>$</v>
      </c>
      <c r="P202" s="57" t="str">
        <f t="shared" si="45"/>
        <v>$</v>
      </c>
      <c r="Q202" s="58"/>
      <c r="R202" s="57" t="str">
        <f t="shared" si="46"/>
        <v>$</v>
      </c>
      <c r="S202" s="66" t="str">
        <f t="shared" si="47"/>
        <v>$</v>
      </c>
      <c r="T202" s="57" t="str">
        <f t="shared" si="31"/>
        <v>$</v>
      </c>
    </row>
    <row r="203" spans="1:20" ht="24.95" customHeight="1" x14ac:dyDescent="0.2">
      <c r="A203" s="5">
        <v>74</v>
      </c>
      <c r="B203" s="32"/>
      <c r="C203" s="75" t="s">
        <v>103</v>
      </c>
      <c r="D203" s="75" t="s">
        <v>123</v>
      </c>
      <c r="E203" s="50"/>
      <c r="F203" s="55" t="s">
        <v>62</v>
      </c>
      <c r="G203" s="55" t="s">
        <v>62</v>
      </c>
      <c r="H203" s="55" t="s">
        <v>62</v>
      </c>
      <c r="I203" s="55" t="s">
        <v>62</v>
      </c>
      <c r="J203" s="56"/>
      <c r="K203" s="55" t="s">
        <v>62</v>
      </c>
      <c r="L203" s="65" t="s">
        <v>62</v>
      </c>
      <c r="M203" s="57" t="str">
        <f t="shared" si="42"/>
        <v>$</v>
      </c>
      <c r="N203" s="57" t="str">
        <f t="shared" si="43"/>
        <v>$</v>
      </c>
      <c r="O203" s="57" t="str">
        <f t="shared" si="44"/>
        <v>$</v>
      </c>
      <c r="P203" s="57" t="str">
        <f t="shared" si="45"/>
        <v>$</v>
      </c>
      <c r="Q203" s="58"/>
      <c r="R203" s="57" t="str">
        <f t="shared" si="46"/>
        <v>$</v>
      </c>
      <c r="S203" s="66" t="str">
        <f t="shared" si="47"/>
        <v>$</v>
      </c>
      <c r="T203" s="57" t="str">
        <f t="shared" si="31"/>
        <v>$</v>
      </c>
    </row>
    <row r="204" spans="1:20" ht="24.95" customHeight="1" x14ac:dyDescent="0.2">
      <c r="A204" s="5">
        <v>75</v>
      </c>
      <c r="B204" s="32"/>
      <c r="C204" s="75" t="s">
        <v>103</v>
      </c>
      <c r="D204" s="75" t="s">
        <v>124</v>
      </c>
      <c r="E204" s="50"/>
      <c r="F204" s="55" t="s">
        <v>62</v>
      </c>
      <c r="G204" s="55" t="s">
        <v>62</v>
      </c>
      <c r="H204" s="55" t="s">
        <v>62</v>
      </c>
      <c r="I204" s="55" t="s">
        <v>62</v>
      </c>
      <c r="J204" s="56"/>
      <c r="K204" s="55" t="s">
        <v>62</v>
      </c>
      <c r="L204" s="65" t="s">
        <v>62</v>
      </c>
      <c r="M204" s="57" t="str">
        <f t="shared" si="42"/>
        <v>$</v>
      </c>
      <c r="N204" s="57" t="str">
        <f t="shared" si="43"/>
        <v>$</v>
      </c>
      <c r="O204" s="57" t="str">
        <f t="shared" si="44"/>
        <v>$</v>
      </c>
      <c r="P204" s="57" t="str">
        <f t="shared" si="45"/>
        <v>$</v>
      </c>
      <c r="Q204" s="58"/>
      <c r="R204" s="57" t="str">
        <f t="shared" si="46"/>
        <v>$</v>
      </c>
      <c r="S204" s="66" t="str">
        <f t="shared" si="47"/>
        <v>$</v>
      </c>
      <c r="T204" s="57" t="str">
        <f t="shared" si="31"/>
        <v>$</v>
      </c>
    </row>
    <row r="205" spans="1:20" ht="24.95" customHeight="1" x14ac:dyDescent="0.2">
      <c r="A205" s="5">
        <v>76</v>
      </c>
      <c r="B205" s="32"/>
      <c r="C205" s="75" t="s">
        <v>103</v>
      </c>
      <c r="D205" s="75" t="s">
        <v>125</v>
      </c>
      <c r="E205" s="50"/>
      <c r="F205" s="55" t="s">
        <v>62</v>
      </c>
      <c r="G205" s="55" t="s">
        <v>62</v>
      </c>
      <c r="H205" s="55" t="s">
        <v>62</v>
      </c>
      <c r="I205" s="55" t="s">
        <v>62</v>
      </c>
      <c r="J205" s="56"/>
      <c r="K205" s="55" t="s">
        <v>62</v>
      </c>
      <c r="L205" s="65" t="s">
        <v>62</v>
      </c>
      <c r="M205" s="57" t="str">
        <f t="shared" si="42"/>
        <v>$</v>
      </c>
      <c r="N205" s="57" t="str">
        <f t="shared" si="43"/>
        <v>$</v>
      </c>
      <c r="O205" s="57" t="str">
        <f t="shared" si="44"/>
        <v>$</v>
      </c>
      <c r="P205" s="57" t="str">
        <f t="shared" si="45"/>
        <v>$</v>
      </c>
      <c r="Q205" s="58"/>
      <c r="R205" s="57" t="str">
        <f t="shared" si="46"/>
        <v>$</v>
      </c>
      <c r="S205" s="66" t="str">
        <f t="shared" si="47"/>
        <v>$</v>
      </c>
      <c r="T205" s="57" t="str">
        <f t="shared" si="31"/>
        <v>$</v>
      </c>
    </row>
    <row r="206" spans="1:20" ht="17.25" customHeight="1" x14ac:dyDescent="0.2">
      <c r="A206" s="5"/>
      <c r="B206" s="32"/>
      <c r="C206" s="75"/>
      <c r="D206" s="75"/>
      <c r="E206" s="50"/>
      <c r="L206" s="60"/>
      <c r="M206" s="61"/>
      <c r="N206" s="61"/>
      <c r="O206" s="61"/>
      <c r="P206" s="61"/>
      <c r="Q206" s="61"/>
      <c r="R206" s="61"/>
      <c r="S206" s="62"/>
      <c r="T206" s="57" t="str">
        <f t="shared" si="31"/>
        <v/>
      </c>
    </row>
    <row r="207" spans="1:20" ht="24.95" customHeight="1" x14ac:dyDescent="0.2">
      <c r="A207" s="5">
        <v>77</v>
      </c>
      <c r="B207" s="32"/>
      <c r="C207" s="75" t="s">
        <v>126</v>
      </c>
      <c r="D207" s="75" t="s">
        <v>225</v>
      </c>
      <c r="E207" s="50"/>
      <c r="F207" s="55" t="s">
        <v>62</v>
      </c>
      <c r="G207" s="55" t="s">
        <v>62</v>
      </c>
      <c r="H207" s="55" t="s">
        <v>62</v>
      </c>
      <c r="I207" s="55" t="s">
        <v>62</v>
      </c>
      <c r="J207" s="55" t="s">
        <v>62</v>
      </c>
      <c r="K207" s="56"/>
      <c r="L207" s="63"/>
      <c r="M207" s="57" t="str">
        <f t="shared" si="42"/>
        <v>$</v>
      </c>
      <c r="N207" s="57" t="str">
        <f t="shared" ref="N207:N209" si="48">IFERROR(G207*N$10,"$")</f>
        <v>$</v>
      </c>
      <c r="O207" s="57" t="str">
        <f t="shared" ref="O207:O209" si="49">IFERROR(H207*O$10,"$")</f>
        <v>$</v>
      </c>
      <c r="P207" s="57" t="str">
        <f t="shared" ref="P207:S214" si="50">IFERROR(I207*P$10,"$")</f>
        <v>$</v>
      </c>
      <c r="Q207" s="57" t="str">
        <f t="shared" si="50"/>
        <v>$</v>
      </c>
      <c r="R207" s="58"/>
      <c r="S207" s="64"/>
      <c r="T207" s="57" t="str">
        <f t="shared" si="31"/>
        <v>$</v>
      </c>
    </row>
    <row r="208" spans="1:20" ht="24.95" customHeight="1" x14ac:dyDescent="0.2">
      <c r="A208" s="5">
        <v>78</v>
      </c>
      <c r="B208" s="32"/>
      <c r="C208" s="75" t="s">
        <v>126</v>
      </c>
      <c r="D208" s="75" t="s">
        <v>127</v>
      </c>
      <c r="E208" s="50"/>
      <c r="F208" s="55" t="s">
        <v>62</v>
      </c>
      <c r="G208" s="55" t="s">
        <v>62</v>
      </c>
      <c r="H208" s="55" t="s">
        <v>62</v>
      </c>
      <c r="I208" s="55" t="s">
        <v>62</v>
      </c>
      <c r="J208" s="56"/>
      <c r="K208" s="55" t="s">
        <v>62</v>
      </c>
      <c r="L208" s="65" t="s">
        <v>62</v>
      </c>
      <c r="M208" s="57" t="str">
        <f t="shared" si="42"/>
        <v>$</v>
      </c>
      <c r="N208" s="57" t="str">
        <f t="shared" si="48"/>
        <v>$</v>
      </c>
      <c r="O208" s="57" t="str">
        <f t="shared" si="49"/>
        <v>$</v>
      </c>
      <c r="P208" s="57" t="str">
        <f t="shared" si="50"/>
        <v>$</v>
      </c>
      <c r="Q208" s="58"/>
      <c r="R208" s="57" t="str">
        <f t="shared" si="50"/>
        <v>$</v>
      </c>
      <c r="S208" s="66" t="str">
        <f t="shared" si="50"/>
        <v>$</v>
      </c>
      <c r="T208" s="57" t="str">
        <f t="shared" si="31"/>
        <v>$</v>
      </c>
    </row>
    <row r="209" spans="1:20" ht="24.95" customHeight="1" x14ac:dyDescent="0.2">
      <c r="A209" s="5">
        <v>79</v>
      </c>
      <c r="B209" s="32"/>
      <c r="C209" s="75" t="s">
        <v>126</v>
      </c>
      <c r="D209" s="75" t="s">
        <v>128</v>
      </c>
      <c r="E209" s="50"/>
      <c r="F209" s="55" t="s">
        <v>62</v>
      </c>
      <c r="G209" s="55" t="s">
        <v>62</v>
      </c>
      <c r="H209" s="55" t="s">
        <v>62</v>
      </c>
      <c r="I209" s="55" t="s">
        <v>62</v>
      </c>
      <c r="J209" s="56"/>
      <c r="K209" s="55" t="s">
        <v>62</v>
      </c>
      <c r="L209" s="65" t="s">
        <v>62</v>
      </c>
      <c r="M209" s="57" t="str">
        <f t="shared" si="42"/>
        <v>$</v>
      </c>
      <c r="N209" s="57" t="str">
        <f t="shared" si="48"/>
        <v>$</v>
      </c>
      <c r="O209" s="57" t="str">
        <f t="shared" si="49"/>
        <v>$</v>
      </c>
      <c r="P209" s="57" t="str">
        <f t="shared" si="50"/>
        <v>$</v>
      </c>
      <c r="Q209" s="58"/>
      <c r="R209" s="57" t="str">
        <f t="shared" ref="R209" si="51">IFERROR(K209*R$10,"$")</f>
        <v>$</v>
      </c>
      <c r="S209" s="66" t="str">
        <f t="shared" ref="S209" si="52">IFERROR(L209*S$10,"$")</f>
        <v>$</v>
      </c>
      <c r="T209" s="57" t="str">
        <f t="shared" si="31"/>
        <v>$</v>
      </c>
    </row>
    <row r="210" spans="1:20" ht="19.5" customHeight="1" x14ac:dyDescent="0.2">
      <c r="A210" s="5"/>
      <c r="B210" s="32"/>
      <c r="C210" s="50"/>
      <c r="E210" s="50"/>
      <c r="M210" s="61"/>
      <c r="N210" s="61"/>
      <c r="O210" s="61"/>
      <c r="P210" s="61"/>
      <c r="Q210" s="61"/>
      <c r="R210" s="61"/>
      <c r="S210" s="62"/>
      <c r="T210" s="57" t="str">
        <f t="shared" si="31"/>
        <v/>
      </c>
    </row>
    <row r="211" spans="1:20" ht="24.95" customHeight="1" x14ac:dyDescent="0.2">
      <c r="A211" s="5">
        <v>80</v>
      </c>
      <c r="B211" s="32"/>
      <c r="C211" s="75" t="s">
        <v>46</v>
      </c>
      <c r="D211" s="75" t="s">
        <v>249</v>
      </c>
      <c r="E211" s="50"/>
      <c r="F211" s="55" t="s">
        <v>62</v>
      </c>
      <c r="G211" s="55" t="s">
        <v>62</v>
      </c>
      <c r="H211" s="55" t="s">
        <v>62</v>
      </c>
      <c r="I211" s="55" t="s">
        <v>62</v>
      </c>
      <c r="J211" s="56"/>
      <c r="K211" s="55" t="s">
        <v>62</v>
      </c>
      <c r="L211" s="65" t="s">
        <v>62</v>
      </c>
      <c r="M211" s="57" t="str">
        <f t="shared" si="42"/>
        <v>$</v>
      </c>
      <c r="N211" s="57" t="str">
        <f t="shared" ref="N211:N214" si="53">IFERROR(G211*N$10,"$")</f>
        <v>$</v>
      </c>
      <c r="O211" s="57" t="str">
        <f t="shared" ref="O211:O214" si="54">IFERROR(H211*O$10,"$")</f>
        <v>$</v>
      </c>
      <c r="P211" s="57" t="str">
        <f t="shared" ref="P211:P214" si="55">IFERROR(I211*P$10,"$")</f>
        <v>$</v>
      </c>
      <c r="Q211" s="58"/>
      <c r="R211" s="57" t="str">
        <f t="shared" si="50"/>
        <v>$</v>
      </c>
      <c r="S211" s="66" t="str">
        <f t="shared" si="50"/>
        <v>$</v>
      </c>
      <c r="T211" s="57" t="str">
        <f t="shared" si="31"/>
        <v>$</v>
      </c>
    </row>
    <row r="212" spans="1:20" ht="24.95" customHeight="1" x14ac:dyDescent="0.2">
      <c r="A212" s="5">
        <v>81</v>
      </c>
      <c r="B212" s="32"/>
      <c r="C212" s="75" t="s">
        <v>46</v>
      </c>
      <c r="D212" s="75" t="s">
        <v>131</v>
      </c>
      <c r="E212" s="50"/>
      <c r="F212" s="55" t="s">
        <v>62</v>
      </c>
      <c r="G212" s="55" t="s">
        <v>62</v>
      </c>
      <c r="H212" s="55" t="s">
        <v>62</v>
      </c>
      <c r="I212" s="55" t="s">
        <v>62</v>
      </c>
      <c r="J212" s="56"/>
      <c r="K212" s="55" t="s">
        <v>62</v>
      </c>
      <c r="L212" s="65" t="s">
        <v>62</v>
      </c>
      <c r="M212" s="57" t="str">
        <f t="shared" si="42"/>
        <v>$</v>
      </c>
      <c r="N212" s="57" t="str">
        <f t="shared" si="53"/>
        <v>$</v>
      </c>
      <c r="O212" s="57" t="str">
        <f t="shared" si="54"/>
        <v>$</v>
      </c>
      <c r="P212" s="57" t="str">
        <f t="shared" si="55"/>
        <v>$</v>
      </c>
      <c r="Q212" s="58"/>
      <c r="R212" s="57" t="str">
        <f t="shared" si="50"/>
        <v>$</v>
      </c>
      <c r="S212" s="66" t="str">
        <f t="shared" si="50"/>
        <v>$</v>
      </c>
      <c r="T212" s="57" t="str">
        <f t="shared" si="31"/>
        <v>$</v>
      </c>
    </row>
    <row r="213" spans="1:20" ht="24.95" customHeight="1" x14ac:dyDescent="0.2">
      <c r="A213" s="5">
        <v>82</v>
      </c>
      <c r="B213" s="32"/>
      <c r="C213" s="75" t="s">
        <v>46</v>
      </c>
      <c r="D213" s="75" t="s">
        <v>259</v>
      </c>
      <c r="E213" s="50"/>
      <c r="F213" s="55" t="s">
        <v>62</v>
      </c>
      <c r="G213" s="55" t="s">
        <v>62</v>
      </c>
      <c r="H213" s="55" t="s">
        <v>62</v>
      </c>
      <c r="I213" s="55" t="s">
        <v>62</v>
      </c>
      <c r="J213" s="56"/>
      <c r="K213" s="55" t="s">
        <v>62</v>
      </c>
      <c r="L213" s="65" t="s">
        <v>62</v>
      </c>
      <c r="M213" s="57" t="str">
        <f t="shared" si="42"/>
        <v>$</v>
      </c>
      <c r="N213" s="57" t="str">
        <f t="shared" si="53"/>
        <v>$</v>
      </c>
      <c r="O213" s="57" t="str">
        <f t="shared" si="54"/>
        <v>$</v>
      </c>
      <c r="P213" s="57" t="str">
        <f t="shared" si="55"/>
        <v>$</v>
      </c>
      <c r="Q213" s="58"/>
      <c r="R213" s="57" t="str">
        <f t="shared" si="50"/>
        <v>$</v>
      </c>
      <c r="S213" s="66" t="str">
        <f t="shared" si="50"/>
        <v>$</v>
      </c>
      <c r="T213" s="57" t="str">
        <f t="shared" si="31"/>
        <v>$</v>
      </c>
    </row>
    <row r="214" spans="1:20" ht="24.95" customHeight="1" x14ac:dyDescent="0.2">
      <c r="A214" s="5">
        <v>83</v>
      </c>
      <c r="B214" s="32"/>
      <c r="C214" s="75" t="s">
        <v>46</v>
      </c>
      <c r="D214" s="75" t="s">
        <v>222</v>
      </c>
      <c r="E214" s="50"/>
      <c r="F214" s="55" t="s">
        <v>62</v>
      </c>
      <c r="G214" s="55" t="s">
        <v>62</v>
      </c>
      <c r="H214" s="55" t="s">
        <v>62</v>
      </c>
      <c r="I214" s="55" t="s">
        <v>62</v>
      </c>
      <c r="J214" s="56"/>
      <c r="K214" s="55" t="s">
        <v>62</v>
      </c>
      <c r="L214" s="65" t="s">
        <v>62</v>
      </c>
      <c r="M214" s="57" t="str">
        <f t="shared" si="42"/>
        <v>$</v>
      </c>
      <c r="N214" s="57" t="str">
        <f t="shared" si="53"/>
        <v>$</v>
      </c>
      <c r="O214" s="57" t="str">
        <f t="shared" si="54"/>
        <v>$</v>
      </c>
      <c r="P214" s="57" t="str">
        <f t="shared" si="55"/>
        <v>$</v>
      </c>
      <c r="Q214" s="58"/>
      <c r="R214" s="57" t="str">
        <f t="shared" si="50"/>
        <v>$</v>
      </c>
      <c r="S214" s="66" t="str">
        <f t="shared" si="50"/>
        <v>$</v>
      </c>
      <c r="T214" s="57" t="str">
        <f t="shared" si="31"/>
        <v>$</v>
      </c>
    </row>
    <row r="215" spans="1:20" ht="24.95" customHeight="1" x14ac:dyDescent="0.2">
      <c r="A215" s="5"/>
      <c r="B215" s="32"/>
      <c r="C215" s="50"/>
      <c r="D215" s="50"/>
      <c r="E215" s="50"/>
      <c r="M215" s="61"/>
      <c r="N215" s="61"/>
      <c r="O215" s="61"/>
      <c r="P215" s="61"/>
      <c r="Q215" s="61"/>
      <c r="R215" s="61"/>
      <c r="S215" s="71" t="s">
        <v>194</v>
      </c>
      <c r="T215" s="57" t="str">
        <f>IF(T167="$","$",SUMIF(M167:M214,"&lt;&gt;",T167:T214))</f>
        <v>$</v>
      </c>
    </row>
    <row r="216" spans="1:20" ht="9.75" customHeight="1" x14ac:dyDescent="0.2">
      <c r="A216" s="5"/>
      <c r="B216" s="32"/>
      <c r="C216" s="50"/>
      <c r="E216" s="50"/>
      <c r="M216" s="61"/>
      <c r="N216" s="61"/>
      <c r="O216" s="61"/>
      <c r="P216" s="61"/>
      <c r="Q216" s="61"/>
    </row>
    <row r="217" spans="1:20" ht="24.95" customHeight="1" x14ac:dyDescent="0.2">
      <c r="A217" s="5"/>
      <c r="B217" s="32"/>
      <c r="C217" s="49" t="s">
        <v>220</v>
      </c>
      <c r="D217" s="49"/>
      <c r="E217" s="50"/>
      <c r="M217" s="61"/>
      <c r="N217" s="61"/>
      <c r="O217" s="61"/>
      <c r="P217" s="61"/>
      <c r="Q217" s="61"/>
      <c r="R217" s="61"/>
      <c r="S217" s="61"/>
      <c r="T217" s="61"/>
    </row>
    <row r="218" spans="1:20" ht="15.75" x14ac:dyDescent="0.2">
      <c r="A218" s="5"/>
      <c r="B218" s="32"/>
      <c r="C218" s="50"/>
      <c r="D218" s="50"/>
      <c r="E218" s="50"/>
      <c r="M218" s="61"/>
      <c r="N218" s="61"/>
      <c r="O218" s="61"/>
      <c r="P218" s="61"/>
      <c r="Q218" s="61"/>
      <c r="R218" s="61"/>
      <c r="S218" s="61"/>
      <c r="T218" s="61"/>
    </row>
    <row r="219" spans="1:20" ht="24.95" customHeight="1" x14ac:dyDescent="0.2">
      <c r="A219" s="5"/>
      <c r="B219" s="32"/>
      <c r="C219" s="53" t="s">
        <v>56</v>
      </c>
      <c r="D219" s="50"/>
      <c r="E219" s="50"/>
      <c r="M219" s="61"/>
      <c r="N219" s="61"/>
      <c r="O219" s="61"/>
      <c r="P219" s="61"/>
      <c r="Q219" s="61"/>
      <c r="R219" s="61"/>
      <c r="S219" s="61"/>
      <c r="T219" s="61"/>
    </row>
    <row r="220" spans="1:20" ht="24.95" customHeight="1" x14ac:dyDescent="0.2">
      <c r="A220" s="5">
        <v>84</v>
      </c>
      <c r="B220" s="32"/>
      <c r="C220" s="75" t="s">
        <v>132</v>
      </c>
      <c r="D220" s="75" t="s">
        <v>133</v>
      </c>
      <c r="E220" s="50"/>
      <c r="F220" s="55" t="s">
        <v>62</v>
      </c>
      <c r="G220" s="55" t="s">
        <v>62</v>
      </c>
      <c r="H220" s="55" t="s">
        <v>62</v>
      </c>
      <c r="I220" s="55" t="s">
        <v>62</v>
      </c>
      <c r="J220" s="56"/>
      <c r="K220" s="55" t="s">
        <v>62</v>
      </c>
      <c r="L220" s="65" t="s">
        <v>62</v>
      </c>
      <c r="M220" s="57" t="str">
        <f t="shared" ref="M220:M222" si="56">IFERROR(F220*M$10,"$")</f>
        <v>$</v>
      </c>
      <c r="N220" s="57" t="str">
        <f t="shared" ref="N220" si="57">IFERROR(G220*N$10,"$")</f>
        <v>$</v>
      </c>
      <c r="O220" s="57" t="str">
        <f t="shared" ref="O220" si="58">IFERROR(H220*O$10,"$")</f>
        <v>$</v>
      </c>
      <c r="P220" s="57" t="str">
        <f t="shared" ref="P220" si="59">IFERROR(I220*P$10,"$")</f>
        <v>$</v>
      </c>
      <c r="Q220" s="58"/>
      <c r="R220" s="57" t="str">
        <f t="shared" ref="R220" si="60">IFERROR(K220*R$10,"$")</f>
        <v>$</v>
      </c>
      <c r="S220" s="66" t="str">
        <f t="shared" ref="S220" si="61">IFERROR(L220*S$10,"$")</f>
        <v>$</v>
      </c>
      <c r="T220" s="57" t="str">
        <f t="shared" ref="T220:T265" si="62">IF(ISBLANK(M220),"",IF(SUM(M220:S220)=0,"$",SUM(M220:S220)))</f>
        <v>$</v>
      </c>
    </row>
    <row r="221" spans="1:20" ht="15.75" x14ac:dyDescent="0.2">
      <c r="A221" s="5"/>
      <c r="B221" s="32"/>
      <c r="C221" s="75"/>
      <c r="D221" s="75"/>
      <c r="E221" s="50"/>
      <c r="F221" s="67"/>
      <c r="G221" s="67"/>
      <c r="H221" s="67"/>
      <c r="I221" s="67"/>
      <c r="J221" s="56"/>
      <c r="K221" s="67"/>
      <c r="L221" s="69"/>
      <c r="M221" s="57"/>
      <c r="N221" s="57"/>
      <c r="O221" s="57"/>
      <c r="P221" s="57"/>
      <c r="Q221" s="58"/>
      <c r="R221" s="57"/>
      <c r="S221" s="66"/>
      <c r="T221" s="57" t="str">
        <f t="shared" si="62"/>
        <v/>
      </c>
    </row>
    <row r="222" spans="1:20" ht="24.95" customHeight="1" x14ac:dyDescent="0.2">
      <c r="A222" s="5">
        <v>85</v>
      </c>
      <c r="B222" s="32"/>
      <c r="C222" s="75" t="s">
        <v>135</v>
      </c>
      <c r="D222" s="75" t="s">
        <v>136</v>
      </c>
      <c r="E222" s="50"/>
      <c r="F222" s="55" t="s">
        <v>62</v>
      </c>
      <c r="G222" s="55" t="s">
        <v>62</v>
      </c>
      <c r="H222" s="55" t="s">
        <v>62</v>
      </c>
      <c r="I222" s="55" t="s">
        <v>62</v>
      </c>
      <c r="J222" s="56"/>
      <c r="K222" s="55" t="s">
        <v>62</v>
      </c>
      <c r="L222" s="65" t="s">
        <v>62</v>
      </c>
      <c r="M222" s="57" t="str">
        <f t="shared" si="56"/>
        <v>$</v>
      </c>
      <c r="N222" s="57" t="str">
        <f t="shared" ref="N222" si="63">IFERROR(G222*N$10,"$")</f>
        <v>$</v>
      </c>
      <c r="O222" s="57" t="str">
        <f t="shared" ref="O222" si="64">IFERROR(H222*O$10,"$")</f>
        <v>$</v>
      </c>
      <c r="P222" s="57" t="str">
        <f t="shared" ref="P222" si="65">IFERROR(I222*P$10,"$")</f>
        <v>$</v>
      </c>
      <c r="Q222" s="58"/>
      <c r="R222" s="57" t="str">
        <f t="shared" ref="R222:R226" si="66">IFERROR(K222*R$10,"$")</f>
        <v>$</v>
      </c>
      <c r="S222" s="66" t="str">
        <f t="shared" ref="S222:S226" si="67">IFERROR(L222*S$10,"$")</f>
        <v>$</v>
      </c>
      <c r="T222" s="57" t="str">
        <f t="shared" si="62"/>
        <v>$</v>
      </c>
    </row>
    <row r="223" spans="1:20" ht="24.95" customHeight="1" x14ac:dyDescent="0.2">
      <c r="A223" s="5">
        <v>86</v>
      </c>
      <c r="B223" s="32"/>
      <c r="C223" s="75" t="s">
        <v>135</v>
      </c>
      <c r="D223" s="75" t="s">
        <v>130</v>
      </c>
      <c r="E223" s="50"/>
      <c r="F223" s="55" t="s">
        <v>62</v>
      </c>
      <c r="G223" s="55" t="s">
        <v>62</v>
      </c>
      <c r="H223" s="55" t="s">
        <v>62</v>
      </c>
      <c r="I223" s="55" t="s">
        <v>62</v>
      </c>
      <c r="J223" s="56"/>
      <c r="K223" s="55" t="s">
        <v>62</v>
      </c>
      <c r="L223" s="65" t="s">
        <v>62</v>
      </c>
      <c r="M223" s="57" t="str">
        <f t="shared" ref="M223:M226" si="68">IFERROR(F223*M$10,"$")</f>
        <v>$</v>
      </c>
      <c r="N223" s="57" t="str">
        <f t="shared" ref="N223:N226" si="69">IFERROR(G223*N$10,"$")</f>
        <v>$</v>
      </c>
      <c r="O223" s="57" t="str">
        <f t="shared" ref="O223:O226" si="70">IFERROR(H223*O$10,"$")</f>
        <v>$</v>
      </c>
      <c r="P223" s="57" t="str">
        <f t="shared" ref="P223:P226" si="71">IFERROR(I223*P$10,"$")</f>
        <v>$</v>
      </c>
      <c r="Q223" s="58"/>
      <c r="R223" s="57" t="str">
        <f t="shared" si="66"/>
        <v>$</v>
      </c>
      <c r="S223" s="66" t="str">
        <f t="shared" si="67"/>
        <v>$</v>
      </c>
      <c r="T223" s="57" t="str">
        <f t="shared" si="62"/>
        <v>$</v>
      </c>
    </row>
    <row r="224" spans="1:20" ht="24.95" customHeight="1" x14ac:dyDescent="0.2">
      <c r="A224" s="5">
        <v>87</v>
      </c>
      <c r="B224" s="32"/>
      <c r="C224" s="75" t="s">
        <v>135</v>
      </c>
      <c r="D224" s="75" t="s">
        <v>133</v>
      </c>
      <c r="E224" s="50"/>
      <c r="F224" s="55" t="s">
        <v>62</v>
      </c>
      <c r="G224" s="55" t="s">
        <v>62</v>
      </c>
      <c r="H224" s="55" t="s">
        <v>62</v>
      </c>
      <c r="I224" s="55" t="s">
        <v>62</v>
      </c>
      <c r="J224" s="56"/>
      <c r="K224" s="55" t="s">
        <v>62</v>
      </c>
      <c r="L224" s="65" t="s">
        <v>62</v>
      </c>
      <c r="M224" s="57" t="str">
        <f t="shared" si="68"/>
        <v>$</v>
      </c>
      <c r="N224" s="57" t="str">
        <f t="shared" si="69"/>
        <v>$</v>
      </c>
      <c r="O224" s="57" t="str">
        <f t="shared" si="70"/>
        <v>$</v>
      </c>
      <c r="P224" s="57" t="str">
        <f t="shared" si="71"/>
        <v>$</v>
      </c>
      <c r="Q224" s="58"/>
      <c r="R224" s="57" t="str">
        <f t="shared" si="66"/>
        <v>$</v>
      </c>
      <c r="S224" s="66" t="str">
        <f t="shared" si="67"/>
        <v>$</v>
      </c>
      <c r="T224" s="57" t="str">
        <f t="shared" si="62"/>
        <v>$</v>
      </c>
    </row>
    <row r="225" spans="1:20" ht="24.95" customHeight="1" x14ac:dyDescent="0.2">
      <c r="A225" s="5">
        <v>88</v>
      </c>
      <c r="B225" s="32"/>
      <c r="C225" s="75" t="s">
        <v>135</v>
      </c>
      <c r="D225" s="75" t="s">
        <v>137</v>
      </c>
      <c r="E225" s="50"/>
      <c r="F225" s="55" t="s">
        <v>62</v>
      </c>
      <c r="G225" s="55" t="s">
        <v>62</v>
      </c>
      <c r="H225" s="55" t="s">
        <v>62</v>
      </c>
      <c r="I225" s="55" t="s">
        <v>62</v>
      </c>
      <c r="J225" s="56"/>
      <c r="K225" s="55" t="s">
        <v>62</v>
      </c>
      <c r="L225" s="65" t="s">
        <v>62</v>
      </c>
      <c r="M225" s="57" t="str">
        <f t="shared" si="68"/>
        <v>$</v>
      </c>
      <c r="N225" s="57" t="str">
        <f t="shared" si="69"/>
        <v>$</v>
      </c>
      <c r="O225" s="57" t="str">
        <f t="shared" si="70"/>
        <v>$</v>
      </c>
      <c r="P225" s="57" t="str">
        <f t="shared" si="71"/>
        <v>$</v>
      </c>
      <c r="Q225" s="58"/>
      <c r="R225" s="57" t="str">
        <f t="shared" si="66"/>
        <v>$</v>
      </c>
      <c r="S225" s="66" t="str">
        <f t="shared" si="67"/>
        <v>$</v>
      </c>
      <c r="T225" s="57" t="str">
        <f t="shared" si="62"/>
        <v>$</v>
      </c>
    </row>
    <row r="226" spans="1:20" ht="24.95" customHeight="1" x14ac:dyDescent="0.2">
      <c r="A226" s="5">
        <v>89</v>
      </c>
      <c r="B226" s="32"/>
      <c r="C226" s="75" t="s">
        <v>135</v>
      </c>
      <c r="D226" s="75" t="s">
        <v>138</v>
      </c>
      <c r="E226" s="50"/>
      <c r="F226" s="55" t="s">
        <v>62</v>
      </c>
      <c r="G226" s="55" t="s">
        <v>62</v>
      </c>
      <c r="H226" s="55" t="s">
        <v>62</v>
      </c>
      <c r="I226" s="55" t="s">
        <v>62</v>
      </c>
      <c r="J226" s="56"/>
      <c r="K226" s="55" t="s">
        <v>62</v>
      </c>
      <c r="L226" s="65" t="s">
        <v>62</v>
      </c>
      <c r="M226" s="57" t="str">
        <f t="shared" si="68"/>
        <v>$</v>
      </c>
      <c r="N226" s="57" t="str">
        <f t="shared" si="69"/>
        <v>$</v>
      </c>
      <c r="O226" s="57" t="str">
        <f t="shared" si="70"/>
        <v>$</v>
      </c>
      <c r="P226" s="57" t="str">
        <f t="shared" si="71"/>
        <v>$</v>
      </c>
      <c r="Q226" s="58"/>
      <c r="R226" s="57" t="str">
        <f t="shared" si="66"/>
        <v>$</v>
      </c>
      <c r="S226" s="66" t="str">
        <f t="shared" si="67"/>
        <v>$</v>
      </c>
      <c r="T226" s="57" t="str">
        <f t="shared" si="62"/>
        <v>$</v>
      </c>
    </row>
    <row r="227" spans="1:20" ht="15.75" x14ac:dyDescent="0.2">
      <c r="A227" s="5"/>
      <c r="B227" s="32"/>
      <c r="C227" s="75"/>
      <c r="D227" s="75"/>
      <c r="E227" s="50"/>
      <c r="F227" s="67"/>
      <c r="G227" s="67"/>
      <c r="H227" s="67"/>
      <c r="I227" s="67"/>
      <c r="J227" s="68"/>
      <c r="K227" s="67"/>
      <c r="L227" s="67"/>
      <c r="M227" s="57"/>
      <c r="N227" s="57"/>
      <c r="O227" s="57"/>
      <c r="P227" s="57"/>
      <c r="Q227" s="70"/>
      <c r="R227" s="57"/>
      <c r="S227" s="66"/>
      <c r="T227" s="57" t="str">
        <f t="shared" si="62"/>
        <v/>
      </c>
    </row>
    <row r="228" spans="1:20" ht="24.95" customHeight="1" x14ac:dyDescent="0.2">
      <c r="A228" s="5">
        <v>90</v>
      </c>
      <c r="B228" s="32"/>
      <c r="C228" s="75" t="s">
        <v>147</v>
      </c>
      <c r="D228" s="75" t="s">
        <v>221</v>
      </c>
      <c r="E228" s="50"/>
      <c r="F228" s="55" t="s">
        <v>62</v>
      </c>
      <c r="G228" s="55" t="s">
        <v>62</v>
      </c>
      <c r="H228" s="55" t="s">
        <v>62</v>
      </c>
      <c r="I228" s="55" t="s">
        <v>62</v>
      </c>
      <c r="J228" s="56"/>
      <c r="K228" s="55" t="s">
        <v>62</v>
      </c>
      <c r="L228" s="65" t="s">
        <v>62</v>
      </c>
      <c r="M228" s="57" t="str">
        <f t="shared" ref="M228" si="72">IFERROR(F228*M$10,"$")</f>
        <v>$</v>
      </c>
      <c r="N228" s="57" t="str">
        <f t="shared" ref="N228" si="73">IFERROR(G228*N$10,"$")</f>
        <v>$</v>
      </c>
      <c r="O228" s="57" t="str">
        <f t="shared" ref="O228" si="74">IFERROR(H228*O$10,"$")</f>
        <v>$</v>
      </c>
      <c r="P228" s="57" t="str">
        <f t="shared" ref="P228" si="75">IFERROR(I228*P$10,"$")</f>
        <v>$</v>
      </c>
      <c r="Q228" s="58"/>
      <c r="R228" s="57" t="str">
        <f t="shared" ref="R228" si="76">IFERROR(K228*R$10,"$")</f>
        <v>$</v>
      </c>
      <c r="S228" s="66" t="str">
        <f t="shared" ref="S228" si="77">IFERROR(L228*S$10,"$")</f>
        <v>$</v>
      </c>
      <c r="T228" s="57" t="str">
        <f t="shared" si="62"/>
        <v>$</v>
      </c>
    </row>
    <row r="229" spans="1:20" ht="15.75" x14ac:dyDescent="0.2">
      <c r="A229" s="5"/>
      <c r="B229" s="32"/>
      <c r="C229" s="75"/>
      <c r="D229" s="75"/>
      <c r="E229" s="50"/>
      <c r="M229" s="61"/>
      <c r="N229" s="61"/>
      <c r="O229" s="61"/>
      <c r="P229" s="61"/>
      <c r="Q229" s="61"/>
      <c r="R229" s="61"/>
      <c r="S229" s="62"/>
      <c r="T229" s="57" t="str">
        <f t="shared" si="62"/>
        <v/>
      </c>
    </row>
    <row r="230" spans="1:20" ht="24.95" customHeight="1" x14ac:dyDescent="0.2">
      <c r="A230" s="5">
        <v>91</v>
      </c>
      <c r="B230" s="32"/>
      <c r="C230" s="75" t="s">
        <v>148</v>
      </c>
      <c r="D230" s="75" t="s">
        <v>141</v>
      </c>
      <c r="E230" s="50"/>
      <c r="F230" s="55" t="s">
        <v>62</v>
      </c>
      <c r="G230" s="55" t="s">
        <v>62</v>
      </c>
      <c r="H230" s="55" t="s">
        <v>62</v>
      </c>
      <c r="I230" s="55" t="s">
        <v>62</v>
      </c>
      <c r="J230" s="56"/>
      <c r="K230" s="55" t="s">
        <v>62</v>
      </c>
      <c r="L230" s="65" t="s">
        <v>62</v>
      </c>
      <c r="M230" s="57" t="str">
        <f t="shared" ref="M230:M232" si="78">IFERROR(F230*M$10,"$")</f>
        <v>$</v>
      </c>
      <c r="N230" s="57" t="str">
        <f t="shared" ref="N230:N232" si="79">IFERROR(G230*N$10,"$")</f>
        <v>$</v>
      </c>
      <c r="O230" s="57" t="str">
        <f t="shared" ref="O230:O232" si="80">IFERROR(H230*O$10,"$")</f>
        <v>$</v>
      </c>
      <c r="P230" s="57" t="str">
        <f t="shared" ref="P230:P232" si="81">IFERROR(I230*P$10,"$")</f>
        <v>$</v>
      </c>
      <c r="Q230" s="58"/>
      <c r="R230" s="57" t="str">
        <f t="shared" ref="R230:R232" si="82">IFERROR(K230*R$10,"$")</f>
        <v>$</v>
      </c>
      <c r="S230" s="66" t="str">
        <f t="shared" ref="S230:S232" si="83">IFERROR(L230*S$10,"$")</f>
        <v>$</v>
      </c>
      <c r="T230" s="57" t="str">
        <f t="shared" si="62"/>
        <v>$</v>
      </c>
    </row>
    <row r="231" spans="1:20" ht="24.95" customHeight="1" x14ac:dyDescent="0.2">
      <c r="A231" s="5">
        <v>92</v>
      </c>
      <c r="B231" s="32"/>
      <c r="C231" s="75" t="s">
        <v>148</v>
      </c>
      <c r="D231" s="75" t="s">
        <v>149</v>
      </c>
      <c r="E231" s="50"/>
      <c r="F231" s="55" t="s">
        <v>62</v>
      </c>
      <c r="G231" s="55" t="s">
        <v>62</v>
      </c>
      <c r="H231" s="55" t="s">
        <v>62</v>
      </c>
      <c r="I231" s="55" t="s">
        <v>62</v>
      </c>
      <c r="J231" s="56"/>
      <c r="K231" s="55" t="s">
        <v>62</v>
      </c>
      <c r="L231" s="65" t="s">
        <v>62</v>
      </c>
      <c r="M231" s="57" t="str">
        <f t="shared" si="78"/>
        <v>$</v>
      </c>
      <c r="N231" s="57" t="str">
        <f t="shared" si="79"/>
        <v>$</v>
      </c>
      <c r="O231" s="57" t="str">
        <f t="shared" si="80"/>
        <v>$</v>
      </c>
      <c r="P231" s="57" t="str">
        <f t="shared" si="81"/>
        <v>$</v>
      </c>
      <c r="Q231" s="58"/>
      <c r="R231" s="57" t="str">
        <f t="shared" si="82"/>
        <v>$</v>
      </c>
      <c r="S231" s="66" t="str">
        <f t="shared" si="83"/>
        <v>$</v>
      </c>
      <c r="T231" s="57" t="str">
        <f t="shared" si="62"/>
        <v>$</v>
      </c>
    </row>
    <row r="232" spans="1:20" ht="24.95" customHeight="1" x14ac:dyDescent="0.2">
      <c r="A232" s="5"/>
      <c r="B232" s="32"/>
      <c r="C232" s="75" t="s">
        <v>148</v>
      </c>
      <c r="D232" s="75" t="s">
        <v>263</v>
      </c>
      <c r="E232" s="50"/>
      <c r="F232" s="55" t="s">
        <v>62</v>
      </c>
      <c r="G232" s="55" t="s">
        <v>62</v>
      </c>
      <c r="H232" s="55" t="s">
        <v>62</v>
      </c>
      <c r="I232" s="55" t="s">
        <v>62</v>
      </c>
      <c r="J232" s="56"/>
      <c r="K232" s="55" t="s">
        <v>62</v>
      </c>
      <c r="L232" s="65" t="s">
        <v>62</v>
      </c>
      <c r="M232" s="57" t="str">
        <f t="shared" si="78"/>
        <v>$</v>
      </c>
      <c r="N232" s="57" t="str">
        <f t="shared" si="79"/>
        <v>$</v>
      </c>
      <c r="O232" s="57" t="str">
        <f t="shared" si="80"/>
        <v>$</v>
      </c>
      <c r="P232" s="57" t="str">
        <f t="shared" si="81"/>
        <v>$</v>
      </c>
      <c r="Q232" s="58"/>
      <c r="R232" s="57" t="str">
        <f t="shared" si="82"/>
        <v>$</v>
      </c>
      <c r="S232" s="66" t="str">
        <f t="shared" si="83"/>
        <v>$</v>
      </c>
      <c r="T232" s="57" t="str">
        <f t="shared" si="62"/>
        <v>$</v>
      </c>
    </row>
    <row r="233" spans="1:20" ht="15.75" x14ac:dyDescent="0.2">
      <c r="A233" s="5"/>
      <c r="B233" s="32"/>
      <c r="C233" s="75"/>
      <c r="D233" s="75"/>
      <c r="E233" s="50"/>
      <c r="F233" s="67"/>
      <c r="G233" s="67"/>
      <c r="H233" s="67"/>
      <c r="I233" s="67"/>
      <c r="J233" s="56"/>
      <c r="K233" s="67"/>
      <c r="L233" s="69"/>
      <c r="M233" s="57"/>
      <c r="N233" s="57"/>
      <c r="O233" s="57"/>
      <c r="P233" s="57"/>
      <c r="Q233" s="58"/>
      <c r="R233" s="57"/>
      <c r="S233" s="66"/>
      <c r="T233" s="57" t="str">
        <f t="shared" si="62"/>
        <v/>
      </c>
    </row>
    <row r="234" spans="1:20" ht="24.95" customHeight="1" x14ac:dyDescent="0.2">
      <c r="A234" s="5">
        <v>93</v>
      </c>
      <c r="B234" s="32"/>
      <c r="C234" s="75" t="s">
        <v>150</v>
      </c>
      <c r="D234" s="75" t="s">
        <v>151</v>
      </c>
      <c r="E234" s="50"/>
      <c r="F234" s="55" t="s">
        <v>62</v>
      </c>
      <c r="G234" s="55" t="s">
        <v>62</v>
      </c>
      <c r="H234" s="55" t="s">
        <v>62</v>
      </c>
      <c r="I234" s="55" t="s">
        <v>62</v>
      </c>
      <c r="J234" s="56"/>
      <c r="K234" s="55" t="s">
        <v>62</v>
      </c>
      <c r="L234" s="65" t="s">
        <v>62</v>
      </c>
      <c r="M234" s="57" t="str">
        <f t="shared" ref="M234:M235" si="84">IFERROR(F234*M$10,"$")</f>
        <v>$</v>
      </c>
      <c r="N234" s="57" t="str">
        <f t="shared" ref="N234:N235" si="85">IFERROR(G234*N$10,"$")</f>
        <v>$</v>
      </c>
      <c r="O234" s="57" t="str">
        <f t="shared" ref="O234:O235" si="86">IFERROR(H234*O$10,"$")</f>
        <v>$</v>
      </c>
      <c r="P234" s="57" t="str">
        <f t="shared" ref="P234:P235" si="87">IFERROR(I234*P$10,"$")</f>
        <v>$</v>
      </c>
      <c r="Q234" s="58"/>
      <c r="R234" s="57" t="str">
        <f t="shared" ref="R234:R235" si="88">IFERROR(K234*R$10,"$")</f>
        <v>$</v>
      </c>
      <c r="S234" s="66" t="str">
        <f t="shared" ref="S234:S235" si="89">IFERROR(L234*S$10,"$")</f>
        <v>$</v>
      </c>
      <c r="T234" s="57" t="str">
        <f t="shared" si="62"/>
        <v>$</v>
      </c>
    </row>
    <row r="235" spans="1:20" ht="24.95" customHeight="1" x14ac:dyDescent="0.2">
      <c r="A235" s="5">
        <v>94</v>
      </c>
      <c r="B235" s="32"/>
      <c r="C235" s="75" t="s">
        <v>150</v>
      </c>
      <c r="D235" s="75" t="s">
        <v>152</v>
      </c>
      <c r="E235" s="50"/>
      <c r="F235" s="55" t="s">
        <v>62</v>
      </c>
      <c r="G235" s="55" t="s">
        <v>62</v>
      </c>
      <c r="H235" s="55" t="s">
        <v>62</v>
      </c>
      <c r="I235" s="55" t="s">
        <v>62</v>
      </c>
      <c r="J235" s="56"/>
      <c r="K235" s="55" t="s">
        <v>62</v>
      </c>
      <c r="L235" s="65" t="s">
        <v>62</v>
      </c>
      <c r="M235" s="57" t="str">
        <f t="shared" si="84"/>
        <v>$</v>
      </c>
      <c r="N235" s="57" t="str">
        <f t="shared" si="85"/>
        <v>$</v>
      </c>
      <c r="O235" s="57" t="str">
        <f t="shared" si="86"/>
        <v>$</v>
      </c>
      <c r="P235" s="57" t="str">
        <f t="shared" si="87"/>
        <v>$</v>
      </c>
      <c r="Q235" s="58"/>
      <c r="R235" s="57" t="str">
        <f t="shared" si="88"/>
        <v>$</v>
      </c>
      <c r="S235" s="66" t="str">
        <f t="shared" si="89"/>
        <v>$</v>
      </c>
      <c r="T235" s="57" t="str">
        <f t="shared" si="62"/>
        <v>$</v>
      </c>
    </row>
    <row r="236" spans="1:20" ht="15.75" x14ac:dyDescent="0.2">
      <c r="A236" s="5"/>
      <c r="B236" s="32"/>
      <c r="C236" s="75"/>
      <c r="D236" s="75"/>
      <c r="E236" s="50"/>
      <c r="F236" s="67"/>
      <c r="G236" s="67"/>
      <c r="H236" s="67"/>
      <c r="I236" s="67"/>
      <c r="J236" s="56"/>
      <c r="K236" s="67"/>
      <c r="L236" s="69"/>
      <c r="M236" s="57"/>
      <c r="N236" s="57"/>
      <c r="O236" s="57"/>
      <c r="P236" s="57"/>
      <c r="Q236" s="58"/>
      <c r="R236" s="57"/>
      <c r="S236" s="66"/>
      <c r="T236" s="57" t="str">
        <f t="shared" si="62"/>
        <v/>
      </c>
    </row>
    <row r="237" spans="1:20" ht="24.95" customHeight="1" x14ac:dyDescent="0.2">
      <c r="A237" s="5">
        <v>95</v>
      </c>
      <c r="B237" s="32"/>
      <c r="C237" s="75" t="s">
        <v>153</v>
      </c>
      <c r="D237" s="75" t="s">
        <v>51</v>
      </c>
      <c r="E237" s="50"/>
      <c r="F237" s="55" t="s">
        <v>62</v>
      </c>
      <c r="G237" s="55" t="s">
        <v>62</v>
      </c>
      <c r="H237" s="55" t="s">
        <v>62</v>
      </c>
      <c r="I237" s="55" t="s">
        <v>62</v>
      </c>
      <c r="J237" s="56"/>
      <c r="K237" s="55" t="s">
        <v>62</v>
      </c>
      <c r="L237" s="65" t="s">
        <v>62</v>
      </c>
      <c r="M237" s="57" t="str">
        <f t="shared" ref="M237:M241" si="90">IFERROR(F237*M$10,"$")</f>
        <v>$</v>
      </c>
      <c r="N237" s="57" t="str">
        <f t="shared" ref="N237:N241" si="91">IFERROR(G237*N$10,"$")</f>
        <v>$</v>
      </c>
      <c r="O237" s="57" t="str">
        <f t="shared" ref="O237:O241" si="92">IFERROR(H237*O$10,"$")</f>
        <v>$</v>
      </c>
      <c r="P237" s="57" t="str">
        <f t="shared" ref="P237:P241" si="93">IFERROR(I237*P$10,"$")</f>
        <v>$</v>
      </c>
      <c r="Q237" s="58"/>
      <c r="R237" s="57" t="str">
        <f t="shared" ref="R237:R241" si="94">IFERROR(K237*R$10,"$")</f>
        <v>$</v>
      </c>
      <c r="S237" s="66" t="str">
        <f t="shared" ref="S237:S241" si="95">IFERROR(L237*S$10,"$")</f>
        <v>$</v>
      </c>
      <c r="T237" s="57" t="str">
        <f t="shared" si="62"/>
        <v>$</v>
      </c>
    </row>
    <row r="238" spans="1:20" ht="24.95" customHeight="1" x14ac:dyDescent="0.2">
      <c r="A238" s="5">
        <v>96</v>
      </c>
      <c r="B238" s="32"/>
      <c r="C238" s="75" t="s">
        <v>153</v>
      </c>
      <c r="D238" s="75" t="s">
        <v>133</v>
      </c>
      <c r="E238" s="50"/>
      <c r="F238" s="55" t="s">
        <v>62</v>
      </c>
      <c r="G238" s="55" t="s">
        <v>62</v>
      </c>
      <c r="H238" s="55" t="s">
        <v>62</v>
      </c>
      <c r="I238" s="55" t="s">
        <v>62</v>
      </c>
      <c r="J238" s="56"/>
      <c r="K238" s="55" t="s">
        <v>62</v>
      </c>
      <c r="L238" s="65" t="s">
        <v>62</v>
      </c>
      <c r="M238" s="57" t="str">
        <f t="shared" si="90"/>
        <v>$</v>
      </c>
      <c r="N238" s="57" t="str">
        <f t="shared" si="91"/>
        <v>$</v>
      </c>
      <c r="O238" s="57" t="str">
        <f t="shared" si="92"/>
        <v>$</v>
      </c>
      <c r="P238" s="57" t="str">
        <f t="shared" si="93"/>
        <v>$</v>
      </c>
      <c r="Q238" s="58"/>
      <c r="R238" s="57" t="str">
        <f t="shared" si="94"/>
        <v>$</v>
      </c>
      <c r="S238" s="66" t="str">
        <f t="shared" si="95"/>
        <v>$</v>
      </c>
      <c r="T238" s="57" t="str">
        <f t="shared" si="62"/>
        <v>$</v>
      </c>
    </row>
    <row r="239" spans="1:20" ht="24.95" customHeight="1" x14ac:dyDescent="0.2">
      <c r="A239" s="5">
        <v>97</v>
      </c>
      <c r="B239" s="32"/>
      <c r="C239" s="75" t="s">
        <v>153</v>
      </c>
      <c r="D239" s="75" t="s">
        <v>154</v>
      </c>
      <c r="E239" s="50"/>
      <c r="F239" s="55" t="s">
        <v>62</v>
      </c>
      <c r="G239" s="55" t="s">
        <v>62</v>
      </c>
      <c r="H239" s="55" t="s">
        <v>62</v>
      </c>
      <c r="I239" s="55" t="s">
        <v>62</v>
      </c>
      <c r="J239" s="56"/>
      <c r="K239" s="55" t="s">
        <v>62</v>
      </c>
      <c r="L239" s="65" t="s">
        <v>62</v>
      </c>
      <c r="M239" s="57" t="str">
        <f t="shared" si="90"/>
        <v>$</v>
      </c>
      <c r="N239" s="57" t="str">
        <f t="shared" si="91"/>
        <v>$</v>
      </c>
      <c r="O239" s="57" t="str">
        <f t="shared" si="92"/>
        <v>$</v>
      </c>
      <c r="P239" s="57" t="str">
        <f t="shared" si="93"/>
        <v>$</v>
      </c>
      <c r="Q239" s="58"/>
      <c r="R239" s="57" t="str">
        <f t="shared" si="94"/>
        <v>$</v>
      </c>
      <c r="S239" s="66" t="str">
        <f t="shared" si="95"/>
        <v>$</v>
      </c>
      <c r="T239" s="57" t="str">
        <f t="shared" si="62"/>
        <v>$</v>
      </c>
    </row>
    <row r="240" spans="1:20" ht="24.95" customHeight="1" x14ac:dyDescent="0.2">
      <c r="A240" s="5">
        <v>98</v>
      </c>
      <c r="B240" s="32"/>
      <c r="C240" s="75" t="s">
        <v>153</v>
      </c>
      <c r="D240" s="75" t="s">
        <v>155</v>
      </c>
      <c r="E240" s="50"/>
      <c r="F240" s="55" t="s">
        <v>62</v>
      </c>
      <c r="G240" s="55" t="s">
        <v>62</v>
      </c>
      <c r="H240" s="55" t="s">
        <v>62</v>
      </c>
      <c r="I240" s="55" t="s">
        <v>62</v>
      </c>
      <c r="J240" s="56"/>
      <c r="K240" s="55" t="s">
        <v>62</v>
      </c>
      <c r="L240" s="65" t="s">
        <v>62</v>
      </c>
      <c r="M240" s="57" t="str">
        <f t="shared" si="90"/>
        <v>$</v>
      </c>
      <c r="N240" s="57" t="str">
        <f t="shared" si="91"/>
        <v>$</v>
      </c>
      <c r="O240" s="57" t="str">
        <f t="shared" si="92"/>
        <v>$</v>
      </c>
      <c r="P240" s="57" t="str">
        <f t="shared" si="93"/>
        <v>$</v>
      </c>
      <c r="Q240" s="58"/>
      <c r="R240" s="57" t="str">
        <f t="shared" si="94"/>
        <v>$</v>
      </c>
      <c r="S240" s="66" t="str">
        <f t="shared" si="95"/>
        <v>$</v>
      </c>
      <c r="T240" s="57" t="str">
        <f t="shared" si="62"/>
        <v>$</v>
      </c>
    </row>
    <row r="241" spans="1:20" ht="24.95" customHeight="1" x14ac:dyDescent="0.2">
      <c r="A241" s="5">
        <v>99</v>
      </c>
      <c r="B241" s="32"/>
      <c r="C241" s="75" t="s">
        <v>153</v>
      </c>
      <c r="D241" s="75" t="s">
        <v>138</v>
      </c>
      <c r="E241" s="50"/>
      <c r="F241" s="55" t="s">
        <v>62</v>
      </c>
      <c r="G241" s="55" t="s">
        <v>62</v>
      </c>
      <c r="H241" s="55" t="s">
        <v>62</v>
      </c>
      <c r="I241" s="55" t="s">
        <v>62</v>
      </c>
      <c r="J241" s="56"/>
      <c r="K241" s="55" t="s">
        <v>62</v>
      </c>
      <c r="L241" s="65" t="s">
        <v>62</v>
      </c>
      <c r="M241" s="57" t="str">
        <f t="shared" si="90"/>
        <v>$</v>
      </c>
      <c r="N241" s="57" t="str">
        <f t="shared" si="91"/>
        <v>$</v>
      </c>
      <c r="O241" s="57" t="str">
        <f t="shared" si="92"/>
        <v>$</v>
      </c>
      <c r="P241" s="57" t="str">
        <f t="shared" si="93"/>
        <v>$</v>
      </c>
      <c r="Q241" s="58"/>
      <c r="R241" s="57" t="str">
        <f t="shared" si="94"/>
        <v>$</v>
      </c>
      <c r="S241" s="66" t="str">
        <f t="shared" si="95"/>
        <v>$</v>
      </c>
      <c r="T241" s="57" t="str">
        <f t="shared" si="62"/>
        <v>$</v>
      </c>
    </row>
    <row r="242" spans="1:20" ht="15.75" x14ac:dyDescent="0.2">
      <c r="A242" s="5"/>
      <c r="B242" s="32"/>
      <c r="C242" s="75"/>
      <c r="D242" s="75"/>
      <c r="E242" s="50"/>
      <c r="F242" s="67"/>
      <c r="G242" s="67"/>
      <c r="H242" s="67"/>
      <c r="I242" s="67"/>
      <c r="J242" s="56"/>
      <c r="K242" s="67"/>
      <c r="L242" s="69"/>
      <c r="M242" s="57"/>
      <c r="N242" s="57"/>
      <c r="O242" s="57"/>
      <c r="P242" s="57"/>
      <c r="Q242" s="58"/>
      <c r="R242" s="57"/>
      <c r="S242" s="66"/>
      <c r="T242" s="57" t="str">
        <f t="shared" si="62"/>
        <v/>
      </c>
    </row>
    <row r="243" spans="1:20" ht="24.95" customHeight="1" x14ac:dyDescent="0.2">
      <c r="A243" s="5">
        <v>100</v>
      </c>
      <c r="B243" s="32"/>
      <c r="C243" s="75" t="s">
        <v>157</v>
      </c>
      <c r="D243" s="75" t="s">
        <v>158</v>
      </c>
      <c r="E243" s="50"/>
      <c r="F243" s="55" t="s">
        <v>62</v>
      </c>
      <c r="G243" s="55" t="s">
        <v>62</v>
      </c>
      <c r="H243" s="55" t="s">
        <v>62</v>
      </c>
      <c r="I243" s="55" t="s">
        <v>62</v>
      </c>
      <c r="J243" s="56"/>
      <c r="K243" s="55" t="s">
        <v>62</v>
      </c>
      <c r="L243" s="65" t="s">
        <v>62</v>
      </c>
      <c r="M243" s="57" t="str">
        <f t="shared" ref="M243:M244" si="96">IFERROR(F243*M$10,"$")</f>
        <v>$</v>
      </c>
      <c r="N243" s="57" t="str">
        <f t="shared" ref="N243:N244" si="97">IFERROR(G243*N$10,"$")</f>
        <v>$</v>
      </c>
      <c r="O243" s="57" t="str">
        <f t="shared" ref="O243:O244" si="98">IFERROR(H243*O$10,"$")</f>
        <v>$</v>
      </c>
      <c r="P243" s="57" t="str">
        <f t="shared" ref="P243:P244" si="99">IFERROR(I243*P$10,"$")</f>
        <v>$</v>
      </c>
      <c r="Q243" s="58"/>
      <c r="R243" s="57" t="str">
        <f t="shared" ref="R243:R244" si="100">IFERROR(K243*R$10,"$")</f>
        <v>$</v>
      </c>
      <c r="S243" s="66" t="str">
        <f t="shared" ref="S243:S244" si="101">IFERROR(L243*S$10,"$")</f>
        <v>$</v>
      </c>
      <c r="T243" s="57" t="str">
        <f t="shared" si="62"/>
        <v>$</v>
      </c>
    </row>
    <row r="244" spans="1:20" ht="24.95" customHeight="1" x14ac:dyDescent="0.2">
      <c r="A244" s="5">
        <v>101</v>
      </c>
      <c r="B244" s="32"/>
      <c r="C244" s="75" t="s">
        <v>157</v>
      </c>
      <c r="D244" s="75" t="s">
        <v>159</v>
      </c>
      <c r="E244" s="50"/>
      <c r="F244" s="55" t="s">
        <v>62</v>
      </c>
      <c r="G244" s="55" t="s">
        <v>62</v>
      </c>
      <c r="H244" s="55" t="s">
        <v>62</v>
      </c>
      <c r="I244" s="55" t="s">
        <v>62</v>
      </c>
      <c r="J244" s="56"/>
      <c r="K244" s="55" t="s">
        <v>62</v>
      </c>
      <c r="L244" s="65" t="s">
        <v>62</v>
      </c>
      <c r="M244" s="57" t="str">
        <f t="shared" si="96"/>
        <v>$</v>
      </c>
      <c r="N244" s="57" t="str">
        <f t="shared" si="97"/>
        <v>$</v>
      </c>
      <c r="O244" s="57" t="str">
        <f t="shared" si="98"/>
        <v>$</v>
      </c>
      <c r="P244" s="57" t="str">
        <f t="shared" si="99"/>
        <v>$</v>
      </c>
      <c r="Q244" s="58"/>
      <c r="R244" s="57" t="str">
        <f t="shared" si="100"/>
        <v>$</v>
      </c>
      <c r="S244" s="66" t="str">
        <f t="shared" si="101"/>
        <v>$</v>
      </c>
      <c r="T244" s="57" t="str">
        <f t="shared" si="62"/>
        <v>$</v>
      </c>
    </row>
    <row r="245" spans="1:20" ht="15.75" x14ac:dyDescent="0.2">
      <c r="A245" s="5"/>
      <c r="B245" s="32"/>
      <c r="C245" s="75"/>
      <c r="D245" s="75"/>
      <c r="E245" s="50"/>
      <c r="F245" s="67"/>
      <c r="G245" s="67"/>
      <c r="H245" s="67"/>
      <c r="I245" s="67"/>
      <c r="J245" s="68"/>
      <c r="K245" s="67"/>
      <c r="L245" s="67"/>
      <c r="M245" s="57"/>
      <c r="N245" s="57"/>
      <c r="O245" s="57"/>
      <c r="P245" s="57"/>
      <c r="Q245" s="70"/>
      <c r="R245" s="57"/>
      <c r="S245" s="66"/>
      <c r="T245" s="57" t="str">
        <f t="shared" si="62"/>
        <v/>
      </c>
    </row>
    <row r="246" spans="1:20" ht="24.95" customHeight="1" x14ac:dyDescent="0.2">
      <c r="A246" s="5">
        <v>102</v>
      </c>
      <c r="B246" s="32"/>
      <c r="C246" s="75" t="s">
        <v>160</v>
      </c>
      <c r="D246" s="75" t="s">
        <v>161</v>
      </c>
      <c r="E246" s="50"/>
      <c r="F246" s="55" t="s">
        <v>62</v>
      </c>
      <c r="G246" s="55" t="s">
        <v>62</v>
      </c>
      <c r="H246" s="55" t="s">
        <v>62</v>
      </c>
      <c r="I246" s="55" t="s">
        <v>62</v>
      </c>
      <c r="J246" s="56"/>
      <c r="K246" s="55" t="s">
        <v>62</v>
      </c>
      <c r="L246" s="65" t="s">
        <v>62</v>
      </c>
      <c r="M246" s="57" t="str">
        <f t="shared" ref="M246:M252" si="102">IFERROR(F246*M$10,"$")</f>
        <v>$</v>
      </c>
      <c r="N246" s="57" t="str">
        <f t="shared" ref="N246:N252" si="103">IFERROR(G246*N$10,"$")</f>
        <v>$</v>
      </c>
      <c r="O246" s="57" t="str">
        <f t="shared" ref="O246:O252" si="104">IFERROR(H246*O$10,"$")</f>
        <v>$</v>
      </c>
      <c r="P246" s="57" t="str">
        <f t="shared" ref="P246:P252" si="105">IFERROR(I246*P$10,"$")</f>
        <v>$</v>
      </c>
      <c r="Q246" s="58"/>
      <c r="R246" s="57" t="str">
        <f t="shared" ref="R246:R252" si="106">IFERROR(K246*R$10,"$")</f>
        <v>$</v>
      </c>
      <c r="S246" s="66" t="str">
        <f t="shared" ref="S246:S252" si="107">IFERROR(L246*S$10,"$")</f>
        <v>$</v>
      </c>
      <c r="T246" s="57" t="str">
        <f t="shared" si="62"/>
        <v>$</v>
      </c>
    </row>
    <row r="247" spans="1:20" ht="24.95" customHeight="1" x14ac:dyDescent="0.2">
      <c r="A247" s="5">
        <v>103</v>
      </c>
      <c r="B247" s="32"/>
      <c r="C247" s="75" t="s">
        <v>160</v>
      </c>
      <c r="D247" s="75" t="s">
        <v>162</v>
      </c>
      <c r="E247" s="50"/>
      <c r="F247" s="55" t="s">
        <v>62</v>
      </c>
      <c r="G247" s="55" t="s">
        <v>62</v>
      </c>
      <c r="H247" s="55" t="s">
        <v>62</v>
      </c>
      <c r="I247" s="55" t="s">
        <v>62</v>
      </c>
      <c r="J247" s="56"/>
      <c r="K247" s="55" t="s">
        <v>62</v>
      </c>
      <c r="L247" s="65" t="s">
        <v>62</v>
      </c>
      <c r="M247" s="57" t="str">
        <f t="shared" si="102"/>
        <v>$</v>
      </c>
      <c r="N247" s="57" t="str">
        <f t="shared" si="103"/>
        <v>$</v>
      </c>
      <c r="O247" s="57" t="str">
        <f t="shared" si="104"/>
        <v>$</v>
      </c>
      <c r="P247" s="57" t="str">
        <f t="shared" si="105"/>
        <v>$</v>
      </c>
      <c r="Q247" s="58"/>
      <c r="R247" s="57" t="str">
        <f t="shared" si="106"/>
        <v>$</v>
      </c>
      <c r="S247" s="66" t="str">
        <f t="shared" si="107"/>
        <v>$</v>
      </c>
      <c r="T247" s="57" t="str">
        <f t="shared" si="62"/>
        <v>$</v>
      </c>
    </row>
    <row r="248" spans="1:20" ht="24.95" customHeight="1" x14ac:dyDescent="0.2">
      <c r="A248" s="5">
        <v>104</v>
      </c>
      <c r="B248" s="32"/>
      <c r="C248" s="75" t="s">
        <v>160</v>
      </c>
      <c r="D248" s="75" t="s">
        <v>163</v>
      </c>
      <c r="E248" s="50"/>
      <c r="F248" s="55" t="s">
        <v>62</v>
      </c>
      <c r="G248" s="55" t="s">
        <v>62</v>
      </c>
      <c r="H248" s="55" t="s">
        <v>62</v>
      </c>
      <c r="I248" s="55" t="s">
        <v>62</v>
      </c>
      <c r="J248" s="56"/>
      <c r="K248" s="55" t="s">
        <v>62</v>
      </c>
      <c r="L248" s="65" t="s">
        <v>62</v>
      </c>
      <c r="M248" s="57" t="str">
        <f t="shared" si="102"/>
        <v>$</v>
      </c>
      <c r="N248" s="57" t="str">
        <f t="shared" si="103"/>
        <v>$</v>
      </c>
      <c r="O248" s="57" t="str">
        <f t="shared" si="104"/>
        <v>$</v>
      </c>
      <c r="P248" s="57" t="str">
        <f t="shared" si="105"/>
        <v>$</v>
      </c>
      <c r="Q248" s="58"/>
      <c r="R248" s="57" t="str">
        <f t="shared" si="106"/>
        <v>$</v>
      </c>
      <c r="S248" s="66" t="str">
        <f t="shared" si="107"/>
        <v>$</v>
      </c>
      <c r="T248" s="57" t="str">
        <f t="shared" si="62"/>
        <v>$</v>
      </c>
    </row>
    <row r="249" spans="1:20" ht="24.95" customHeight="1" x14ac:dyDescent="0.2">
      <c r="A249" s="5">
        <v>105</v>
      </c>
      <c r="B249" s="32"/>
      <c r="C249" s="75" t="s">
        <v>160</v>
      </c>
      <c r="D249" s="75" t="s">
        <v>164</v>
      </c>
      <c r="E249" s="50"/>
      <c r="F249" s="55" t="s">
        <v>62</v>
      </c>
      <c r="G249" s="55" t="s">
        <v>62</v>
      </c>
      <c r="H249" s="55" t="s">
        <v>62</v>
      </c>
      <c r="I249" s="55" t="s">
        <v>62</v>
      </c>
      <c r="J249" s="56"/>
      <c r="K249" s="55" t="s">
        <v>62</v>
      </c>
      <c r="L249" s="65" t="s">
        <v>62</v>
      </c>
      <c r="M249" s="57" t="str">
        <f t="shared" si="102"/>
        <v>$</v>
      </c>
      <c r="N249" s="57" t="str">
        <f t="shared" si="103"/>
        <v>$</v>
      </c>
      <c r="O249" s="57" t="str">
        <f t="shared" si="104"/>
        <v>$</v>
      </c>
      <c r="P249" s="57" t="str">
        <f t="shared" si="105"/>
        <v>$</v>
      </c>
      <c r="Q249" s="58"/>
      <c r="R249" s="57" t="str">
        <f t="shared" si="106"/>
        <v>$</v>
      </c>
      <c r="S249" s="66" t="str">
        <f t="shared" si="107"/>
        <v>$</v>
      </c>
      <c r="T249" s="57" t="str">
        <f t="shared" si="62"/>
        <v>$</v>
      </c>
    </row>
    <row r="250" spans="1:20" ht="24.95" customHeight="1" x14ac:dyDescent="0.2">
      <c r="A250" s="5">
        <v>106</v>
      </c>
      <c r="B250" s="32"/>
      <c r="C250" s="75" t="s">
        <v>160</v>
      </c>
      <c r="D250" s="75" t="s">
        <v>165</v>
      </c>
      <c r="E250" s="50"/>
      <c r="F250" s="55" t="s">
        <v>62</v>
      </c>
      <c r="G250" s="55" t="s">
        <v>62</v>
      </c>
      <c r="H250" s="55" t="s">
        <v>62</v>
      </c>
      <c r="I250" s="55" t="s">
        <v>62</v>
      </c>
      <c r="J250" s="56"/>
      <c r="K250" s="55" t="s">
        <v>62</v>
      </c>
      <c r="L250" s="65" t="s">
        <v>62</v>
      </c>
      <c r="M250" s="57" t="str">
        <f t="shared" si="102"/>
        <v>$</v>
      </c>
      <c r="N250" s="57" t="str">
        <f t="shared" si="103"/>
        <v>$</v>
      </c>
      <c r="O250" s="57" t="str">
        <f t="shared" si="104"/>
        <v>$</v>
      </c>
      <c r="P250" s="57" t="str">
        <f t="shared" si="105"/>
        <v>$</v>
      </c>
      <c r="Q250" s="58"/>
      <c r="R250" s="57" t="str">
        <f t="shared" si="106"/>
        <v>$</v>
      </c>
      <c r="S250" s="66" t="str">
        <f t="shared" si="107"/>
        <v>$</v>
      </c>
      <c r="T250" s="57" t="str">
        <f t="shared" si="62"/>
        <v>$</v>
      </c>
    </row>
    <row r="251" spans="1:20" ht="24.95" customHeight="1" x14ac:dyDescent="0.2">
      <c r="A251" s="5">
        <v>107</v>
      </c>
      <c r="B251" s="32"/>
      <c r="C251" s="75" t="s">
        <v>160</v>
      </c>
      <c r="D251" s="75" t="s">
        <v>154</v>
      </c>
      <c r="E251" s="50"/>
      <c r="F251" s="55" t="s">
        <v>62</v>
      </c>
      <c r="G251" s="55" t="s">
        <v>62</v>
      </c>
      <c r="H251" s="55" t="s">
        <v>62</v>
      </c>
      <c r="I251" s="55" t="s">
        <v>62</v>
      </c>
      <c r="J251" s="56"/>
      <c r="K251" s="55" t="s">
        <v>62</v>
      </c>
      <c r="L251" s="65" t="s">
        <v>62</v>
      </c>
      <c r="M251" s="57" t="str">
        <f t="shared" si="102"/>
        <v>$</v>
      </c>
      <c r="N251" s="57" t="str">
        <f t="shared" si="103"/>
        <v>$</v>
      </c>
      <c r="O251" s="57" t="str">
        <f t="shared" si="104"/>
        <v>$</v>
      </c>
      <c r="P251" s="57" t="str">
        <f t="shared" si="105"/>
        <v>$</v>
      </c>
      <c r="Q251" s="58"/>
      <c r="R251" s="57" t="str">
        <f t="shared" si="106"/>
        <v>$</v>
      </c>
      <c r="S251" s="66" t="str">
        <f t="shared" si="107"/>
        <v>$</v>
      </c>
      <c r="T251" s="57" t="str">
        <f t="shared" si="62"/>
        <v>$</v>
      </c>
    </row>
    <row r="252" spans="1:20" ht="24.95" customHeight="1" x14ac:dyDescent="0.2">
      <c r="A252" s="5">
        <v>108</v>
      </c>
      <c r="B252" s="32"/>
      <c r="C252" s="75" t="s">
        <v>160</v>
      </c>
      <c r="D252" s="75" t="s">
        <v>166</v>
      </c>
      <c r="E252" s="50"/>
      <c r="F252" s="55" t="s">
        <v>62</v>
      </c>
      <c r="G252" s="55" t="s">
        <v>62</v>
      </c>
      <c r="H252" s="55" t="s">
        <v>62</v>
      </c>
      <c r="I252" s="55" t="s">
        <v>62</v>
      </c>
      <c r="J252" s="56"/>
      <c r="K252" s="55" t="s">
        <v>62</v>
      </c>
      <c r="L252" s="65" t="s">
        <v>62</v>
      </c>
      <c r="M252" s="57" t="str">
        <f t="shared" si="102"/>
        <v>$</v>
      </c>
      <c r="N252" s="57" t="str">
        <f t="shared" si="103"/>
        <v>$</v>
      </c>
      <c r="O252" s="57" t="str">
        <f t="shared" si="104"/>
        <v>$</v>
      </c>
      <c r="P252" s="57" t="str">
        <f t="shared" si="105"/>
        <v>$</v>
      </c>
      <c r="Q252" s="58"/>
      <c r="R252" s="57" t="str">
        <f t="shared" si="106"/>
        <v>$</v>
      </c>
      <c r="S252" s="66" t="str">
        <f t="shared" si="107"/>
        <v>$</v>
      </c>
      <c r="T252" s="57" t="str">
        <f t="shared" si="62"/>
        <v>$</v>
      </c>
    </row>
    <row r="253" spans="1:20" ht="15.75" x14ac:dyDescent="0.2">
      <c r="A253" s="5"/>
      <c r="B253" s="32"/>
      <c r="C253" s="75"/>
      <c r="D253" s="75"/>
      <c r="E253" s="50"/>
      <c r="F253" s="67"/>
      <c r="G253" s="67"/>
      <c r="H253" s="67"/>
      <c r="I253" s="67"/>
      <c r="J253" s="68"/>
      <c r="K253" s="67"/>
      <c r="L253" s="67"/>
      <c r="M253" s="57"/>
      <c r="N253" s="57"/>
      <c r="O253" s="57"/>
      <c r="P253" s="57"/>
      <c r="Q253" s="70"/>
      <c r="R253" s="57"/>
      <c r="S253" s="66"/>
      <c r="T253" s="57" t="str">
        <f t="shared" si="62"/>
        <v/>
      </c>
    </row>
    <row r="254" spans="1:20" ht="24.95" customHeight="1" x14ac:dyDescent="0.2">
      <c r="A254" s="5">
        <v>109</v>
      </c>
      <c r="B254" s="32"/>
      <c r="C254" s="75" t="s">
        <v>169</v>
      </c>
      <c r="D254" s="75" t="s">
        <v>130</v>
      </c>
      <c r="E254" s="50"/>
      <c r="F254" s="55" t="s">
        <v>62</v>
      </c>
      <c r="G254" s="55" t="s">
        <v>62</v>
      </c>
      <c r="H254" s="55" t="s">
        <v>62</v>
      </c>
      <c r="I254" s="55" t="s">
        <v>62</v>
      </c>
      <c r="J254" s="56"/>
      <c r="K254" s="55" t="s">
        <v>62</v>
      </c>
      <c r="L254" s="65" t="s">
        <v>62</v>
      </c>
      <c r="M254" s="57" t="str">
        <f t="shared" ref="M254:M257" si="108">IFERROR(F254*M$10,"$")</f>
        <v>$</v>
      </c>
      <c r="N254" s="57" t="str">
        <f t="shared" ref="N254:N257" si="109">IFERROR(G254*N$10,"$")</f>
        <v>$</v>
      </c>
      <c r="O254" s="57" t="str">
        <f t="shared" ref="O254:O257" si="110">IFERROR(H254*O$10,"$")</f>
        <v>$</v>
      </c>
      <c r="P254" s="57" t="str">
        <f t="shared" ref="P254:P257" si="111">IFERROR(I254*P$10,"$")</f>
        <v>$</v>
      </c>
      <c r="Q254" s="58"/>
      <c r="R254" s="57" t="str">
        <f t="shared" ref="R254:R257" si="112">IFERROR(K254*R$10,"$")</f>
        <v>$</v>
      </c>
      <c r="S254" s="66" t="str">
        <f t="shared" ref="S254:S257" si="113">IFERROR(L254*S$10,"$")</f>
        <v>$</v>
      </c>
      <c r="T254" s="57" t="str">
        <f t="shared" si="62"/>
        <v>$</v>
      </c>
    </row>
    <row r="255" spans="1:20" ht="24.95" customHeight="1" x14ac:dyDescent="0.2">
      <c r="A255" s="5">
        <v>110</v>
      </c>
      <c r="B255" s="32"/>
      <c r="C255" s="75" t="s">
        <v>169</v>
      </c>
      <c r="D255" s="75" t="s">
        <v>133</v>
      </c>
      <c r="E255" s="50"/>
      <c r="F255" s="55" t="s">
        <v>62</v>
      </c>
      <c r="G255" s="55" t="s">
        <v>62</v>
      </c>
      <c r="H255" s="55" t="s">
        <v>62</v>
      </c>
      <c r="I255" s="55" t="s">
        <v>62</v>
      </c>
      <c r="J255" s="56"/>
      <c r="K255" s="55" t="s">
        <v>62</v>
      </c>
      <c r="L255" s="65" t="s">
        <v>62</v>
      </c>
      <c r="M255" s="57" t="str">
        <f t="shared" si="108"/>
        <v>$</v>
      </c>
      <c r="N255" s="57" t="str">
        <f t="shared" si="109"/>
        <v>$</v>
      </c>
      <c r="O255" s="57" t="str">
        <f t="shared" si="110"/>
        <v>$</v>
      </c>
      <c r="P255" s="57" t="str">
        <f t="shared" si="111"/>
        <v>$</v>
      </c>
      <c r="Q255" s="58"/>
      <c r="R255" s="57" t="str">
        <f t="shared" si="112"/>
        <v>$</v>
      </c>
      <c r="S255" s="66" t="str">
        <f t="shared" si="113"/>
        <v>$</v>
      </c>
      <c r="T255" s="57" t="str">
        <f t="shared" si="62"/>
        <v>$</v>
      </c>
    </row>
    <row r="256" spans="1:20" ht="24.95" customHeight="1" x14ac:dyDescent="0.2">
      <c r="A256" s="5">
        <v>111</v>
      </c>
      <c r="B256" s="32"/>
      <c r="C256" s="75" t="s">
        <v>169</v>
      </c>
      <c r="D256" s="75" t="s">
        <v>170</v>
      </c>
      <c r="E256" s="50"/>
      <c r="F256" s="55" t="s">
        <v>62</v>
      </c>
      <c r="G256" s="55" t="s">
        <v>62</v>
      </c>
      <c r="H256" s="55" t="s">
        <v>62</v>
      </c>
      <c r="I256" s="55" t="s">
        <v>62</v>
      </c>
      <c r="J256" s="56"/>
      <c r="K256" s="55" t="s">
        <v>62</v>
      </c>
      <c r="L256" s="65" t="s">
        <v>62</v>
      </c>
      <c r="M256" s="57" t="str">
        <f t="shared" si="108"/>
        <v>$</v>
      </c>
      <c r="N256" s="57" t="str">
        <f t="shared" si="109"/>
        <v>$</v>
      </c>
      <c r="O256" s="57" t="str">
        <f t="shared" si="110"/>
        <v>$</v>
      </c>
      <c r="P256" s="57" t="str">
        <f t="shared" si="111"/>
        <v>$</v>
      </c>
      <c r="Q256" s="58"/>
      <c r="R256" s="57" t="str">
        <f t="shared" si="112"/>
        <v>$</v>
      </c>
      <c r="S256" s="66" t="str">
        <f t="shared" si="113"/>
        <v>$</v>
      </c>
      <c r="T256" s="57" t="str">
        <f t="shared" si="62"/>
        <v>$</v>
      </c>
    </row>
    <row r="257" spans="1:20" ht="24.95" customHeight="1" x14ac:dyDescent="0.2">
      <c r="A257" s="5">
        <v>112</v>
      </c>
      <c r="B257" s="32"/>
      <c r="C257" s="75" t="s">
        <v>169</v>
      </c>
      <c r="D257" s="75" t="s">
        <v>171</v>
      </c>
      <c r="E257" s="50"/>
      <c r="F257" s="55" t="s">
        <v>62</v>
      </c>
      <c r="G257" s="55" t="s">
        <v>62</v>
      </c>
      <c r="H257" s="55" t="s">
        <v>62</v>
      </c>
      <c r="I257" s="55" t="s">
        <v>62</v>
      </c>
      <c r="J257" s="56"/>
      <c r="K257" s="55" t="s">
        <v>62</v>
      </c>
      <c r="L257" s="65" t="s">
        <v>62</v>
      </c>
      <c r="M257" s="57" t="str">
        <f t="shared" si="108"/>
        <v>$</v>
      </c>
      <c r="N257" s="57" t="str">
        <f t="shared" si="109"/>
        <v>$</v>
      </c>
      <c r="O257" s="57" t="str">
        <f t="shared" si="110"/>
        <v>$</v>
      </c>
      <c r="P257" s="57" t="str">
        <f t="shared" si="111"/>
        <v>$</v>
      </c>
      <c r="Q257" s="58"/>
      <c r="R257" s="57" t="str">
        <f t="shared" si="112"/>
        <v>$</v>
      </c>
      <c r="S257" s="66" t="str">
        <f t="shared" si="113"/>
        <v>$</v>
      </c>
      <c r="T257" s="57" t="str">
        <f t="shared" si="62"/>
        <v>$</v>
      </c>
    </row>
    <row r="258" spans="1:20" ht="15.75" x14ac:dyDescent="0.2">
      <c r="A258" s="5"/>
      <c r="B258" s="32"/>
      <c r="C258" s="75"/>
      <c r="D258" s="75"/>
      <c r="E258" s="50"/>
      <c r="F258" s="67"/>
      <c r="G258" s="67"/>
      <c r="H258" s="67"/>
      <c r="I258" s="67"/>
      <c r="J258" s="56"/>
      <c r="K258" s="67"/>
      <c r="L258" s="69"/>
      <c r="M258" s="57"/>
      <c r="N258" s="57"/>
      <c r="O258" s="57"/>
      <c r="P258" s="57"/>
      <c r="Q258" s="58"/>
      <c r="R258" s="57"/>
      <c r="S258" s="66"/>
      <c r="T258" s="57" t="str">
        <f t="shared" si="62"/>
        <v/>
      </c>
    </row>
    <row r="259" spans="1:20" ht="24.95" customHeight="1" x14ac:dyDescent="0.2">
      <c r="A259" s="5">
        <v>113</v>
      </c>
      <c r="B259" s="32"/>
      <c r="C259" s="75" t="s">
        <v>176</v>
      </c>
      <c r="D259" s="75" t="s">
        <v>177</v>
      </c>
      <c r="E259" s="50"/>
      <c r="F259" s="55" t="s">
        <v>62</v>
      </c>
      <c r="G259" s="55" t="s">
        <v>62</v>
      </c>
      <c r="H259" s="55" t="s">
        <v>62</v>
      </c>
      <c r="I259" s="55" t="s">
        <v>62</v>
      </c>
      <c r="J259" s="56"/>
      <c r="K259" s="55" t="s">
        <v>62</v>
      </c>
      <c r="L259" s="65" t="s">
        <v>62</v>
      </c>
      <c r="M259" s="57" t="str">
        <f t="shared" ref="M259" si="114">IFERROR(F259*M$10,"$")</f>
        <v>$</v>
      </c>
      <c r="N259" s="57" t="str">
        <f t="shared" ref="N259" si="115">IFERROR(G259*N$10,"$")</f>
        <v>$</v>
      </c>
      <c r="O259" s="57" t="str">
        <f t="shared" ref="O259" si="116">IFERROR(H259*O$10,"$")</f>
        <v>$</v>
      </c>
      <c r="P259" s="57" t="str">
        <f t="shared" ref="P259" si="117">IFERROR(I259*P$10,"$")</f>
        <v>$</v>
      </c>
      <c r="Q259" s="58"/>
      <c r="R259" s="57" t="str">
        <f t="shared" ref="R259" si="118">IFERROR(K259*R$10,"$")</f>
        <v>$</v>
      </c>
      <c r="S259" s="66" t="str">
        <f t="shared" ref="S259" si="119">IFERROR(L259*S$10,"$")</f>
        <v>$</v>
      </c>
      <c r="T259" s="57" t="str">
        <f t="shared" si="62"/>
        <v>$</v>
      </c>
    </row>
    <row r="260" spans="1:20" ht="15.75" x14ac:dyDescent="0.2">
      <c r="A260" s="5"/>
      <c r="B260" s="32"/>
      <c r="C260" s="75"/>
      <c r="D260" s="75"/>
      <c r="E260" s="50"/>
      <c r="F260" s="67"/>
      <c r="G260" s="67"/>
      <c r="H260" s="67"/>
      <c r="I260" s="67"/>
      <c r="J260" s="68"/>
      <c r="K260" s="67"/>
      <c r="L260" s="67"/>
      <c r="M260" s="57"/>
      <c r="N260" s="57"/>
      <c r="O260" s="57"/>
      <c r="P260" s="57"/>
      <c r="Q260" s="70"/>
      <c r="R260" s="57"/>
      <c r="S260" s="66"/>
      <c r="T260" s="57" t="str">
        <f t="shared" si="62"/>
        <v/>
      </c>
    </row>
    <row r="261" spans="1:20" ht="24.95" customHeight="1" x14ac:dyDescent="0.2">
      <c r="A261" s="5">
        <v>114</v>
      </c>
      <c r="B261" s="32"/>
      <c r="C261" s="75" t="s">
        <v>180</v>
      </c>
      <c r="D261" s="75" t="s">
        <v>181</v>
      </c>
      <c r="E261" s="50"/>
      <c r="F261" s="55" t="s">
        <v>62</v>
      </c>
      <c r="G261" s="55" t="s">
        <v>62</v>
      </c>
      <c r="H261" s="55" t="s">
        <v>62</v>
      </c>
      <c r="I261" s="55" t="s">
        <v>62</v>
      </c>
      <c r="J261" s="56"/>
      <c r="K261" s="55" t="s">
        <v>62</v>
      </c>
      <c r="L261" s="65" t="s">
        <v>62</v>
      </c>
      <c r="M261" s="57" t="str">
        <f t="shared" ref="M261:M262" si="120">IFERROR(F261*M$10,"$")</f>
        <v>$</v>
      </c>
      <c r="N261" s="57" t="str">
        <f t="shared" ref="N261:N262" si="121">IFERROR(G261*N$10,"$")</f>
        <v>$</v>
      </c>
      <c r="O261" s="57" t="str">
        <f t="shared" ref="O261:O262" si="122">IFERROR(H261*O$10,"$")</f>
        <v>$</v>
      </c>
      <c r="P261" s="57" t="str">
        <f t="shared" ref="P261:P262" si="123">IFERROR(I261*P$10,"$")</f>
        <v>$</v>
      </c>
      <c r="Q261" s="58"/>
      <c r="R261" s="57" t="str">
        <f t="shared" ref="R261:R262" si="124">IFERROR(K261*R$10,"$")</f>
        <v>$</v>
      </c>
      <c r="S261" s="66" t="str">
        <f t="shared" ref="S261:S262" si="125">IFERROR(L261*S$10,"$")</f>
        <v>$</v>
      </c>
      <c r="T261" s="57" t="str">
        <f t="shared" si="62"/>
        <v>$</v>
      </c>
    </row>
    <row r="262" spans="1:20" ht="24.95" customHeight="1" x14ac:dyDescent="0.2">
      <c r="A262" s="5">
        <v>115</v>
      </c>
      <c r="B262" s="32"/>
      <c r="C262" s="75" t="s">
        <v>180</v>
      </c>
      <c r="D262" s="75" t="s">
        <v>182</v>
      </c>
      <c r="E262" s="50"/>
      <c r="F262" s="55" t="s">
        <v>62</v>
      </c>
      <c r="G262" s="55" t="s">
        <v>62</v>
      </c>
      <c r="H262" s="55" t="s">
        <v>62</v>
      </c>
      <c r="I262" s="55" t="s">
        <v>62</v>
      </c>
      <c r="J262" s="56"/>
      <c r="K262" s="55" t="s">
        <v>62</v>
      </c>
      <c r="L262" s="65" t="s">
        <v>62</v>
      </c>
      <c r="M262" s="57" t="str">
        <f t="shared" si="120"/>
        <v>$</v>
      </c>
      <c r="N262" s="57" t="str">
        <f t="shared" si="121"/>
        <v>$</v>
      </c>
      <c r="O262" s="57" t="str">
        <f t="shared" si="122"/>
        <v>$</v>
      </c>
      <c r="P262" s="57" t="str">
        <f t="shared" si="123"/>
        <v>$</v>
      </c>
      <c r="Q262" s="58"/>
      <c r="R262" s="57" t="str">
        <f t="shared" si="124"/>
        <v>$</v>
      </c>
      <c r="S262" s="66" t="str">
        <f t="shared" si="125"/>
        <v>$</v>
      </c>
      <c r="T262" s="57" t="str">
        <f t="shared" si="62"/>
        <v>$</v>
      </c>
    </row>
    <row r="263" spans="1:20" ht="15.75" x14ac:dyDescent="0.2">
      <c r="A263" s="5"/>
      <c r="B263" s="32"/>
      <c r="C263" s="75"/>
      <c r="D263" s="75"/>
      <c r="E263" s="50"/>
      <c r="F263" s="67"/>
      <c r="G263" s="67"/>
      <c r="H263" s="67"/>
      <c r="I263" s="67"/>
      <c r="J263" s="56"/>
      <c r="K263" s="67"/>
      <c r="L263" s="69"/>
      <c r="M263" s="57"/>
      <c r="N263" s="57"/>
      <c r="O263" s="57"/>
      <c r="P263" s="57"/>
      <c r="Q263" s="58"/>
      <c r="R263" s="57"/>
      <c r="S263" s="66"/>
      <c r="T263" s="57" t="str">
        <f t="shared" si="62"/>
        <v/>
      </c>
    </row>
    <row r="264" spans="1:20" ht="24.95" customHeight="1" x14ac:dyDescent="0.2">
      <c r="A264" s="5">
        <v>116</v>
      </c>
      <c r="B264" s="32"/>
      <c r="C264" s="75" t="s">
        <v>184</v>
      </c>
      <c r="D264" s="75" t="s">
        <v>137</v>
      </c>
      <c r="E264" s="50"/>
      <c r="F264" s="55" t="s">
        <v>62</v>
      </c>
      <c r="G264" s="55" t="s">
        <v>62</v>
      </c>
      <c r="H264" s="55" t="s">
        <v>62</v>
      </c>
      <c r="I264" s="55" t="s">
        <v>62</v>
      </c>
      <c r="J264" s="56"/>
      <c r="K264" s="55" t="s">
        <v>62</v>
      </c>
      <c r="L264" s="65" t="s">
        <v>62</v>
      </c>
      <c r="M264" s="57" t="str">
        <f t="shared" ref="M264:M265" si="126">IFERROR(F264*M$10,"$")</f>
        <v>$</v>
      </c>
      <c r="N264" s="57" t="str">
        <f t="shared" ref="N264:N265" si="127">IFERROR(G264*N$10,"$")</f>
        <v>$</v>
      </c>
      <c r="O264" s="57" t="str">
        <f t="shared" ref="O264:O265" si="128">IFERROR(H264*O$10,"$")</f>
        <v>$</v>
      </c>
      <c r="P264" s="57" t="str">
        <f t="shared" ref="P264:P265" si="129">IFERROR(I264*P$10,"$")</f>
        <v>$</v>
      </c>
      <c r="Q264" s="58"/>
      <c r="R264" s="57" t="str">
        <f t="shared" ref="R264:R265" si="130">IFERROR(K264*R$10,"$")</f>
        <v>$</v>
      </c>
      <c r="S264" s="66" t="str">
        <f t="shared" ref="S264:S265" si="131">IFERROR(L264*S$10,"$")</f>
        <v>$</v>
      </c>
      <c r="T264" s="57" t="str">
        <f t="shared" si="62"/>
        <v>$</v>
      </c>
    </row>
    <row r="265" spans="1:20" ht="24.95" customHeight="1" x14ac:dyDescent="0.2">
      <c r="A265" s="5">
        <v>117</v>
      </c>
      <c r="B265" s="32"/>
      <c r="C265" s="75" t="s">
        <v>184</v>
      </c>
      <c r="D265" s="75" t="s">
        <v>185</v>
      </c>
      <c r="E265" s="50"/>
      <c r="F265" s="55" t="s">
        <v>62</v>
      </c>
      <c r="G265" s="55" t="s">
        <v>62</v>
      </c>
      <c r="H265" s="55" t="s">
        <v>62</v>
      </c>
      <c r="I265" s="55" t="s">
        <v>62</v>
      </c>
      <c r="J265" s="56"/>
      <c r="K265" s="55" t="s">
        <v>62</v>
      </c>
      <c r="L265" s="65" t="s">
        <v>62</v>
      </c>
      <c r="M265" s="57" t="str">
        <f t="shared" si="126"/>
        <v>$</v>
      </c>
      <c r="N265" s="57" t="str">
        <f t="shared" si="127"/>
        <v>$</v>
      </c>
      <c r="O265" s="57" t="str">
        <f t="shared" si="128"/>
        <v>$</v>
      </c>
      <c r="P265" s="57" t="str">
        <f t="shared" si="129"/>
        <v>$</v>
      </c>
      <c r="Q265" s="58"/>
      <c r="R265" s="57" t="str">
        <f t="shared" si="130"/>
        <v>$</v>
      </c>
      <c r="S265" s="66" t="str">
        <f t="shared" si="131"/>
        <v>$</v>
      </c>
      <c r="T265" s="57" t="str">
        <f t="shared" si="62"/>
        <v>$</v>
      </c>
    </row>
    <row r="266" spans="1:20" ht="15.75" x14ac:dyDescent="0.2">
      <c r="A266" s="5"/>
      <c r="B266" s="32"/>
      <c r="C266" s="50"/>
      <c r="D266" s="50"/>
      <c r="E266" s="50"/>
      <c r="M266" s="61"/>
      <c r="N266" s="61"/>
      <c r="O266" s="61"/>
      <c r="P266" s="61"/>
      <c r="Q266" s="61"/>
      <c r="R266" s="61"/>
      <c r="S266" s="61"/>
      <c r="T266" s="61"/>
    </row>
    <row r="267" spans="1:20" ht="15.75" x14ac:dyDescent="0.2">
      <c r="A267" s="5"/>
      <c r="B267" s="32"/>
      <c r="C267" s="50"/>
      <c r="D267" s="50"/>
      <c r="E267" s="50"/>
      <c r="M267" s="61"/>
      <c r="N267" s="61"/>
      <c r="O267" s="61"/>
      <c r="P267" s="61"/>
      <c r="Q267" s="61"/>
      <c r="R267" s="61"/>
      <c r="S267" s="71" t="s">
        <v>199</v>
      </c>
      <c r="T267" s="57" t="str">
        <f>IF(T220="$","$",SUMIF(M220:M265,"&lt;&gt;",T220:T265))</f>
        <v>$</v>
      </c>
    </row>
    <row r="268" spans="1:20" ht="24.95" customHeight="1" x14ac:dyDescent="0.2">
      <c r="A268" s="5"/>
      <c r="B268" s="32"/>
      <c r="C268" s="49" t="s">
        <v>219</v>
      </c>
      <c r="D268" s="49"/>
      <c r="E268" s="50"/>
      <c r="M268" s="61"/>
      <c r="N268" s="61"/>
      <c r="O268" s="61"/>
      <c r="P268" s="61"/>
      <c r="Q268" s="61"/>
      <c r="R268" s="61"/>
      <c r="S268" s="61"/>
      <c r="T268" s="61"/>
    </row>
    <row r="269" spans="1:20" ht="15.75" x14ac:dyDescent="0.2">
      <c r="A269" s="5"/>
      <c r="B269" s="32"/>
      <c r="C269" s="50"/>
      <c r="D269" s="50"/>
      <c r="E269" s="50"/>
      <c r="M269" s="61"/>
      <c r="N269" s="61"/>
      <c r="O269" s="61"/>
      <c r="P269" s="61"/>
      <c r="Q269" s="61"/>
      <c r="R269" s="61"/>
      <c r="S269" s="61"/>
      <c r="T269" s="61"/>
    </row>
    <row r="270" spans="1:20" ht="24.95" customHeight="1" x14ac:dyDescent="0.2">
      <c r="A270" s="5"/>
      <c r="B270" s="32"/>
      <c r="C270" s="53" t="s">
        <v>56</v>
      </c>
      <c r="D270" s="50"/>
      <c r="E270" s="50"/>
      <c r="M270" s="61"/>
      <c r="N270" s="61"/>
      <c r="O270" s="61"/>
      <c r="P270" s="61"/>
      <c r="Q270" s="61"/>
      <c r="R270" s="61"/>
      <c r="S270" s="61"/>
      <c r="T270" s="61"/>
    </row>
    <row r="271" spans="1:20" ht="24.95" customHeight="1" x14ac:dyDescent="0.2">
      <c r="A271" s="5">
        <v>118</v>
      </c>
      <c r="B271" s="32"/>
      <c r="C271" s="75" t="s">
        <v>129</v>
      </c>
      <c r="D271" s="75" t="s">
        <v>130</v>
      </c>
      <c r="E271" s="50"/>
      <c r="F271" s="55" t="s">
        <v>62</v>
      </c>
      <c r="G271" s="55" t="s">
        <v>62</v>
      </c>
      <c r="H271" s="55" t="s">
        <v>62</v>
      </c>
      <c r="I271" s="55" t="s">
        <v>62</v>
      </c>
      <c r="J271" s="56"/>
      <c r="K271" s="55" t="s">
        <v>62</v>
      </c>
      <c r="L271" s="65" t="s">
        <v>62</v>
      </c>
      <c r="M271" s="57" t="str">
        <f t="shared" ref="M271:M272" si="132">IFERROR(F271*M$10,"$")</f>
        <v>$</v>
      </c>
      <c r="N271" s="57" t="str">
        <f t="shared" ref="N271:N272" si="133">IFERROR(G271*N$10,"$")</f>
        <v>$</v>
      </c>
      <c r="O271" s="57" t="str">
        <f t="shared" ref="O271:O272" si="134">IFERROR(H271*O$10,"$")</f>
        <v>$</v>
      </c>
      <c r="P271" s="57" t="str">
        <f t="shared" ref="P271:P272" si="135">IFERROR(I271*P$10,"$")</f>
        <v>$</v>
      </c>
      <c r="Q271" s="58"/>
      <c r="R271" s="57" t="str">
        <f t="shared" ref="R271:R272" si="136">IFERROR(K271*R$10,"$")</f>
        <v>$</v>
      </c>
      <c r="S271" s="66" t="str">
        <f t="shared" ref="S271:S272" si="137">IFERROR(L271*S$10,"$")</f>
        <v>$</v>
      </c>
      <c r="T271" s="57" t="str">
        <f t="shared" ref="T271:T305" si="138">IF(ISBLANK(M271),"",IF(SUM(M271:S271)=0,"$",SUM(M271:S271)))</f>
        <v>$</v>
      </c>
    </row>
    <row r="272" spans="1:20" ht="24.95" customHeight="1" x14ac:dyDescent="0.2">
      <c r="A272" s="5">
        <v>119</v>
      </c>
      <c r="B272" s="32"/>
      <c r="C272" s="75" t="s">
        <v>129</v>
      </c>
      <c r="D272" s="75" t="s">
        <v>131</v>
      </c>
      <c r="E272" s="50"/>
      <c r="F272" s="55" t="s">
        <v>62</v>
      </c>
      <c r="G272" s="55" t="s">
        <v>62</v>
      </c>
      <c r="H272" s="55" t="s">
        <v>62</v>
      </c>
      <c r="I272" s="55" t="s">
        <v>62</v>
      </c>
      <c r="J272" s="56"/>
      <c r="K272" s="55" t="s">
        <v>62</v>
      </c>
      <c r="L272" s="65" t="s">
        <v>62</v>
      </c>
      <c r="M272" s="57" t="str">
        <f t="shared" si="132"/>
        <v>$</v>
      </c>
      <c r="N272" s="57" t="str">
        <f t="shared" si="133"/>
        <v>$</v>
      </c>
      <c r="O272" s="57" t="str">
        <f t="shared" si="134"/>
        <v>$</v>
      </c>
      <c r="P272" s="57" t="str">
        <f t="shared" si="135"/>
        <v>$</v>
      </c>
      <c r="Q272" s="58"/>
      <c r="R272" s="57" t="str">
        <f t="shared" si="136"/>
        <v>$</v>
      </c>
      <c r="S272" s="66" t="str">
        <f t="shared" si="137"/>
        <v>$</v>
      </c>
      <c r="T272" s="57" t="str">
        <f t="shared" si="138"/>
        <v>$</v>
      </c>
    </row>
    <row r="273" spans="1:20" ht="15.75" x14ac:dyDescent="0.2">
      <c r="A273" s="5"/>
      <c r="B273" s="32"/>
      <c r="C273" s="75"/>
      <c r="D273" s="75"/>
      <c r="E273" s="50"/>
      <c r="F273" s="67"/>
      <c r="G273" s="67"/>
      <c r="H273" s="67"/>
      <c r="I273" s="67"/>
      <c r="J273" s="68"/>
      <c r="K273" s="67"/>
      <c r="L273" s="67"/>
      <c r="M273" s="57"/>
      <c r="N273" s="57"/>
      <c r="O273" s="57"/>
      <c r="P273" s="57"/>
      <c r="Q273" s="70"/>
      <c r="R273" s="57"/>
      <c r="S273" s="66"/>
      <c r="T273" s="57" t="str">
        <f t="shared" si="138"/>
        <v/>
      </c>
    </row>
    <row r="274" spans="1:20" ht="24.95" customHeight="1" x14ac:dyDescent="0.2">
      <c r="A274" s="5">
        <v>120</v>
      </c>
      <c r="B274" s="32"/>
      <c r="C274" s="75" t="s">
        <v>134</v>
      </c>
      <c r="D274" s="75" t="s">
        <v>131</v>
      </c>
      <c r="E274" s="50"/>
      <c r="F274" s="55" t="s">
        <v>62</v>
      </c>
      <c r="G274" s="55" t="s">
        <v>62</v>
      </c>
      <c r="H274" s="55" t="s">
        <v>62</v>
      </c>
      <c r="I274" s="55" t="s">
        <v>62</v>
      </c>
      <c r="J274" s="56"/>
      <c r="K274" s="55" t="s">
        <v>62</v>
      </c>
      <c r="L274" s="65" t="s">
        <v>62</v>
      </c>
      <c r="M274" s="57" t="str">
        <f t="shared" ref="M274" si="139">IFERROR(F274*M$10,"$")</f>
        <v>$</v>
      </c>
      <c r="N274" s="57" t="str">
        <f t="shared" ref="N274" si="140">IFERROR(G274*N$10,"$")</f>
        <v>$</v>
      </c>
      <c r="O274" s="57" t="str">
        <f t="shared" ref="O274" si="141">IFERROR(H274*O$10,"$")</f>
        <v>$</v>
      </c>
      <c r="P274" s="57" t="str">
        <f t="shared" ref="P274" si="142">IFERROR(I274*P$10,"$")</f>
        <v>$</v>
      </c>
      <c r="Q274" s="58"/>
      <c r="R274" s="57" t="str">
        <f t="shared" ref="R274" si="143">IFERROR(K274*R$10,"$")</f>
        <v>$</v>
      </c>
      <c r="S274" s="66" t="str">
        <f t="shared" ref="S274" si="144">IFERROR(L274*S$10,"$")</f>
        <v>$</v>
      </c>
      <c r="T274" s="57" t="str">
        <f t="shared" si="138"/>
        <v>$</v>
      </c>
    </row>
    <row r="275" spans="1:20" ht="15.75" x14ac:dyDescent="0.2">
      <c r="A275" s="5"/>
      <c r="B275" s="32"/>
      <c r="C275" s="75"/>
      <c r="D275" s="75"/>
      <c r="E275" s="50"/>
      <c r="M275" s="61"/>
      <c r="N275" s="61"/>
      <c r="O275" s="61"/>
      <c r="P275" s="61"/>
      <c r="Q275" s="61"/>
      <c r="R275" s="61"/>
      <c r="S275" s="62"/>
      <c r="T275" s="57" t="str">
        <f t="shared" si="138"/>
        <v/>
      </c>
    </row>
    <row r="276" spans="1:20" ht="24.95" customHeight="1" x14ac:dyDescent="0.2">
      <c r="A276" s="5">
        <v>121</v>
      </c>
      <c r="B276" s="32"/>
      <c r="C276" s="75" t="s">
        <v>139</v>
      </c>
      <c r="D276" s="75" t="s">
        <v>140</v>
      </c>
      <c r="E276" s="50"/>
      <c r="F276" s="55" t="s">
        <v>62</v>
      </c>
      <c r="G276" s="55" t="s">
        <v>62</v>
      </c>
      <c r="H276" s="55" t="s">
        <v>62</v>
      </c>
      <c r="I276" s="55" t="s">
        <v>62</v>
      </c>
      <c r="J276" s="56"/>
      <c r="K276" s="55" t="s">
        <v>62</v>
      </c>
      <c r="L276" s="65" t="s">
        <v>62</v>
      </c>
      <c r="M276" s="57" t="str">
        <f t="shared" ref="M276" si="145">IFERROR(F276*M$10,"$")</f>
        <v>$</v>
      </c>
      <c r="N276" s="57" t="str">
        <f t="shared" ref="N276" si="146">IFERROR(G276*N$10,"$")</f>
        <v>$</v>
      </c>
      <c r="O276" s="57" t="str">
        <f t="shared" ref="O276" si="147">IFERROR(H276*O$10,"$")</f>
        <v>$</v>
      </c>
      <c r="P276" s="57" t="str">
        <f t="shared" ref="P276" si="148">IFERROR(I276*P$10,"$")</f>
        <v>$</v>
      </c>
      <c r="Q276" s="58"/>
      <c r="R276" s="57" t="str">
        <f t="shared" ref="R276" si="149">IFERROR(K276*R$10,"$")</f>
        <v>$</v>
      </c>
      <c r="S276" s="66" t="str">
        <f t="shared" ref="S276" si="150">IFERROR(L276*S$10,"$")</f>
        <v>$</v>
      </c>
      <c r="T276" s="57" t="str">
        <f t="shared" si="138"/>
        <v>$</v>
      </c>
    </row>
    <row r="277" spans="1:20" ht="15.75" x14ac:dyDescent="0.2">
      <c r="A277" s="5"/>
      <c r="B277" s="32"/>
      <c r="C277" s="75"/>
      <c r="D277" s="75"/>
      <c r="E277" s="50"/>
      <c r="F277" s="67"/>
      <c r="G277" s="67"/>
      <c r="H277" s="67"/>
      <c r="I277" s="67"/>
      <c r="J277" s="56"/>
      <c r="K277" s="67"/>
      <c r="L277" s="69"/>
      <c r="M277" s="57"/>
      <c r="N277" s="57"/>
      <c r="O277" s="57"/>
      <c r="P277" s="57"/>
      <c r="Q277" s="58"/>
      <c r="R277" s="57"/>
      <c r="S277" s="66"/>
      <c r="T277" s="57" t="str">
        <f t="shared" si="138"/>
        <v/>
      </c>
    </row>
    <row r="278" spans="1:20" ht="24.95" customHeight="1" x14ac:dyDescent="0.2">
      <c r="A278" s="5">
        <v>122</v>
      </c>
      <c r="B278" s="32"/>
      <c r="C278" s="75" t="s">
        <v>142</v>
      </c>
      <c r="D278" s="75" t="s">
        <v>131</v>
      </c>
      <c r="E278" s="50"/>
      <c r="F278" s="55" t="s">
        <v>62</v>
      </c>
      <c r="G278" s="55" t="s">
        <v>62</v>
      </c>
      <c r="H278" s="55" t="s">
        <v>62</v>
      </c>
      <c r="I278" s="55" t="s">
        <v>62</v>
      </c>
      <c r="J278" s="56"/>
      <c r="K278" s="55" t="s">
        <v>62</v>
      </c>
      <c r="L278" s="65" t="s">
        <v>62</v>
      </c>
      <c r="M278" s="57" t="str">
        <f t="shared" ref="M278" si="151">IFERROR(F278*M$10,"$")</f>
        <v>$</v>
      </c>
      <c r="N278" s="57" t="str">
        <f t="shared" ref="N278" si="152">IFERROR(G278*N$10,"$")</f>
        <v>$</v>
      </c>
      <c r="O278" s="57" t="str">
        <f t="shared" ref="O278" si="153">IFERROR(H278*O$10,"$")</f>
        <v>$</v>
      </c>
      <c r="P278" s="57" t="str">
        <f t="shared" ref="P278" si="154">IFERROR(I278*P$10,"$")</f>
        <v>$</v>
      </c>
      <c r="Q278" s="58"/>
      <c r="R278" s="57" t="str">
        <f t="shared" ref="R278" si="155">IFERROR(K278*R$10,"$")</f>
        <v>$</v>
      </c>
      <c r="S278" s="66" t="str">
        <f t="shared" ref="S278" si="156">IFERROR(L278*S$10,"$")</f>
        <v>$</v>
      </c>
      <c r="T278" s="57" t="str">
        <f t="shared" si="138"/>
        <v>$</v>
      </c>
    </row>
    <row r="279" spans="1:20" ht="15.75" x14ac:dyDescent="0.2">
      <c r="A279" s="5"/>
      <c r="B279" s="32"/>
      <c r="C279" s="75"/>
      <c r="D279" s="75"/>
      <c r="E279" s="50"/>
      <c r="F279" s="67"/>
      <c r="G279" s="67"/>
      <c r="H279" s="67"/>
      <c r="I279" s="67"/>
      <c r="J279" s="56"/>
      <c r="K279" s="67"/>
      <c r="L279" s="69"/>
      <c r="M279" s="57"/>
      <c r="N279" s="57"/>
      <c r="O279" s="57"/>
      <c r="P279" s="57"/>
      <c r="Q279" s="58"/>
      <c r="R279" s="57"/>
      <c r="S279" s="66"/>
      <c r="T279" s="57" t="str">
        <f t="shared" si="138"/>
        <v/>
      </c>
    </row>
    <row r="280" spans="1:20" ht="24.95" customHeight="1" x14ac:dyDescent="0.2">
      <c r="A280" s="5">
        <v>123</v>
      </c>
      <c r="B280" s="32"/>
      <c r="C280" s="75" t="s">
        <v>143</v>
      </c>
      <c r="D280" s="75" t="s">
        <v>131</v>
      </c>
      <c r="E280" s="50"/>
      <c r="F280" s="55" t="s">
        <v>62</v>
      </c>
      <c r="G280" s="55" t="s">
        <v>62</v>
      </c>
      <c r="H280" s="55" t="s">
        <v>62</v>
      </c>
      <c r="I280" s="55" t="s">
        <v>62</v>
      </c>
      <c r="J280" s="56"/>
      <c r="K280" s="55" t="s">
        <v>62</v>
      </c>
      <c r="L280" s="65" t="s">
        <v>62</v>
      </c>
      <c r="M280" s="57" t="str">
        <f t="shared" ref="M280:M283" si="157">IFERROR(F280*M$10,"$")</f>
        <v>$</v>
      </c>
      <c r="N280" s="57" t="str">
        <f t="shared" ref="N280:N283" si="158">IFERROR(G280*N$10,"$")</f>
        <v>$</v>
      </c>
      <c r="O280" s="57" t="str">
        <f t="shared" ref="O280:O283" si="159">IFERROR(H280*O$10,"$")</f>
        <v>$</v>
      </c>
      <c r="P280" s="57" t="str">
        <f t="shared" ref="P280:P283" si="160">IFERROR(I280*P$10,"$")</f>
        <v>$</v>
      </c>
      <c r="Q280" s="58"/>
      <c r="R280" s="57" t="str">
        <f t="shared" ref="R280:R283" si="161">IFERROR(K280*R$10,"$")</f>
        <v>$</v>
      </c>
      <c r="S280" s="66" t="str">
        <f t="shared" ref="S280:S283" si="162">IFERROR(L280*S$10,"$")</f>
        <v>$</v>
      </c>
      <c r="T280" s="57" t="str">
        <f t="shared" si="138"/>
        <v>$</v>
      </c>
    </row>
    <row r="281" spans="1:20" ht="24.95" customHeight="1" x14ac:dyDescent="0.2">
      <c r="A281" s="5">
        <v>124</v>
      </c>
      <c r="B281" s="32"/>
      <c r="C281" s="75" t="s">
        <v>143</v>
      </c>
      <c r="D281" s="75" t="s">
        <v>144</v>
      </c>
      <c r="E281" s="50"/>
      <c r="F281" s="55" t="s">
        <v>62</v>
      </c>
      <c r="G281" s="55" t="s">
        <v>62</v>
      </c>
      <c r="H281" s="55" t="s">
        <v>62</v>
      </c>
      <c r="I281" s="55" t="s">
        <v>62</v>
      </c>
      <c r="J281" s="56"/>
      <c r="K281" s="55" t="s">
        <v>62</v>
      </c>
      <c r="L281" s="65" t="s">
        <v>62</v>
      </c>
      <c r="M281" s="57" t="str">
        <f t="shared" si="157"/>
        <v>$</v>
      </c>
      <c r="N281" s="57" t="str">
        <f t="shared" si="158"/>
        <v>$</v>
      </c>
      <c r="O281" s="57" t="str">
        <f t="shared" si="159"/>
        <v>$</v>
      </c>
      <c r="P281" s="57" t="str">
        <f t="shared" si="160"/>
        <v>$</v>
      </c>
      <c r="Q281" s="58"/>
      <c r="R281" s="57" t="str">
        <f t="shared" si="161"/>
        <v>$</v>
      </c>
      <c r="S281" s="66" t="str">
        <f t="shared" si="162"/>
        <v>$</v>
      </c>
      <c r="T281" s="57" t="str">
        <f t="shared" si="138"/>
        <v>$</v>
      </c>
    </row>
    <row r="282" spans="1:20" ht="24.95" customHeight="1" x14ac:dyDescent="0.2">
      <c r="A282" s="5">
        <v>125</v>
      </c>
      <c r="B282" s="32"/>
      <c r="C282" s="75" t="s">
        <v>143</v>
      </c>
      <c r="D282" s="75" t="s">
        <v>145</v>
      </c>
      <c r="E282" s="50"/>
      <c r="F282" s="55" t="s">
        <v>62</v>
      </c>
      <c r="G282" s="55" t="s">
        <v>62</v>
      </c>
      <c r="H282" s="55" t="s">
        <v>62</v>
      </c>
      <c r="I282" s="55" t="s">
        <v>62</v>
      </c>
      <c r="J282" s="56"/>
      <c r="K282" s="55" t="s">
        <v>62</v>
      </c>
      <c r="L282" s="65" t="s">
        <v>62</v>
      </c>
      <c r="M282" s="57" t="str">
        <f t="shared" si="157"/>
        <v>$</v>
      </c>
      <c r="N282" s="57" t="str">
        <f t="shared" si="158"/>
        <v>$</v>
      </c>
      <c r="O282" s="57" t="str">
        <f t="shared" si="159"/>
        <v>$</v>
      </c>
      <c r="P282" s="57" t="str">
        <f t="shared" si="160"/>
        <v>$</v>
      </c>
      <c r="Q282" s="58"/>
      <c r="R282" s="57" t="str">
        <f t="shared" si="161"/>
        <v>$</v>
      </c>
      <c r="S282" s="66" t="str">
        <f t="shared" si="162"/>
        <v>$</v>
      </c>
      <c r="T282" s="57" t="str">
        <f t="shared" si="138"/>
        <v>$</v>
      </c>
    </row>
    <row r="283" spans="1:20" ht="24.95" customHeight="1" x14ac:dyDescent="0.2">
      <c r="A283" s="5">
        <v>126</v>
      </c>
      <c r="B283" s="32"/>
      <c r="C283" s="75" t="s">
        <v>143</v>
      </c>
      <c r="D283" s="75" t="s">
        <v>146</v>
      </c>
      <c r="E283" s="50"/>
      <c r="F283" s="55" t="s">
        <v>62</v>
      </c>
      <c r="G283" s="55" t="s">
        <v>62</v>
      </c>
      <c r="H283" s="55" t="s">
        <v>62</v>
      </c>
      <c r="I283" s="55" t="s">
        <v>62</v>
      </c>
      <c r="J283" s="56"/>
      <c r="K283" s="55" t="s">
        <v>62</v>
      </c>
      <c r="L283" s="65" t="s">
        <v>62</v>
      </c>
      <c r="M283" s="57" t="str">
        <f t="shared" si="157"/>
        <v>$</v>
      </c>
      <c r="N283" s="57" t="str">
        <f t="shared" si="158"/>
        <v>$</v>
      </c>
      <c r="O283" s="57" t="str">
        <f t="shared" si="159"/>
        <v>$</v>
      </c>
      <c r="P283" s="57" t="str">
        <f t="shared" si="160"/>
        <v>$</v>
      </c>
      <c r="Q283" s="58"/>
      <c r="R283" s="57" t="str">
        <f t="shared" si="161"/>
        <v>$</v>
      </c>
      <c r="S283" s="66" t="str">
        <f t="shared" si="162"/>
        <v>$</v>
      </c>
      <c r="T283" s="57" t="str">
        <f t="shared" si="138"/>
        <v>$</v>
      </c>
    </row>
    <row r="284" spans="1:20" ht="15.75" x14ac:dyDescent="0.2">
      <c r="A284" s="5"/>
      <c r="B284" s="32"/>
      <c r="C284" s="75"/>
      <c r="D284" s="75"/>
      <c r="E284" s="50"/>
      <c r="M284" s="61"/>
      <c r="N284" s="61"/>
      <c r="O284" s="61"/>
      <c r="P284" s="61"/>
      <c r="Q284" s="61"/>
      <c r="R284" s="61"/>
      <c r="S284" s="62"/>
      <c r="T284" s="57" t="str">
        <f t="shared" si="138"/>
        <v/>
      </c>
    </row>
    <row r="285" spans="1:20" ht="24.95" customHeight="1" x14ac:dyDescent="0.2">
      <c r="A285" s="5">
        <v>127</v>
      </c>
      <c r="B285" s="32"/>
      <c r="C285" s="75" t="s">
        <v>156</v>
      </c>
      <c r="D285" s="75" t="s">
        <v>130</v>
      </c>
      <c r="E285" s="50"/>
      <c r="F285" s="55" t="s">
        <v>62</v>
      </c>
      <c r="G285" s="55" t="s">
        <v>62</v>
      </c>
      <c r="H285" s="55" t="s">
        <v>62</v>
      </c>
      <c r="I285" s="55" t="s">
        <v>62</v>
      </c>
      <c r="J285" s="56"/>
      <c r="K285" s="55" t="s">
        <v>62</v>
      </c>
      <c r="L285" s="65" t="s">
        <v>62</v>
      </c>
      <c r="M285" s="57" t="str">
        <f t="shared" ref="M285" si="163">IFERROR(F285*M$10,"$")</f>
        <v>$</v>
      </c>
      <c r="N285" s="57" t="str">
        <f t="shared" ref="N285" si="164">IFERROR(G285*N$10,"$")</f>
        <v>$</v>
      </c>
      <c r="O285" s="57" t="str">
        <f t="shared" ref="O285" si="165">IFERROR(H285*O$10,"$")</f>
        <v>$</v>
      </c>
      <c r="P285" s="57" t="str">
        <f t="shared" ref="P285" si="166">IFERROR(I285*P$10,"$")</f>
        <v>$</v>
      </c>
      <c r="Q285" s="58"/>
      <c r="R285" s="57" t="str">
        <f t="shared" ref="R285" si="167">IFERROR(K285*R$10,"$")</f>
        <v>$</v>
      </c>
      <c r="S285" s="66" t="str">
        <f t="shared" ref="S285" si="168">IFERROR(L285*S$10,"$")</f>
        <v>$</v>
      </c>
      <c r="T285" s="57" t="str">
        <f t="shared" si="138"/>
        <v>$</v>
      </c>
    </row>
    <row r="286" spans="1:20" ht="15.75" x14ac:dyDescent="0.2">
      <c r="A286" s="5"/>
      <c r="B286" s="32"/>
      <c r="C286" s="75"/>
      <c r="D286" s="75"/>
      <c r="E286" s="50"/>
      <c r="F286" s="67"/>
      <c r="G286" s="67"/>
      <c r="H286" s="67"/>
      <c r="I286" s="67"/>
      <c r="J286" s="68"/>
      <c r="K286" s="67"/>
      <c r="L286" s="67"/>
      <c r="M286" s="57"/>
      <c r="N286" s="57"/>
      <c r="O286" s="57"/>
      <c r="P286" s="57"/>
      <c r="Q286" s="70"/>
      <c r="R286" s="57"/>
      <c r="S286" s="66"/>
      <c r="T286" s="57" t="str">
        <f t="shared" si="138"/>
        <v/>
      </c>
    </row>
    <row r="287" spans="1:20" ht="24.95" customHeight="1" x14ac:dyDescent="0.2">
      <c r="A287" s="5">
        <v>128</v>
      </c>
      <c r="B287" s="32"/>
      <c r="C287" s="75" t="s">
        <v>167</v>
      </c>
      <c r="D287" s="75" t="s">
        <v>130</v>
      </c>
      <c r="E287" s="50"/>
      <c r="F287" s="55" t="s">
        <v>62</v>
      </c>
      <c r="G287" s="55" t="s">
        <v>62</v>
      </c>
      <c r="H287" s="55" t="s">
        <v>62</v>
      </c>
      <c r="I287" s="55" t="s">
        <v>62</v>
      </c>
      <c r="J287" s="56"/>
      <c r="K287" s="55" t="s">
        <v>62</v>
      </c>
      <c r="L287" s="65" t="s">
        <v>62</v>
      </c>
      <c r="M287" s="57" t="str">
        <f t="shared" ref="M287:M288" si="169">IFERROR(F287*M$10,"$")</f>
        <v>$</v>
      </c>
      <c r="N287" s="57" t="str">
        <f t="shared" ref="N287:N288" si="170">IFERROR(G287*N$10,"$")</f>
        <v>$</v>
      </c>
      <c r="O287" s="57" t="str">
        <f t="shared" ref="O287:O288" si="171">IFERROR(H287*O$10,"$")</f>
        <v>$</v>
      </c>
      <c r="P287" s="57" t="str">
        <f t="shared" ref="P287:P288" si="172">IFERROR(I287*P$10,"$")</f>
        <v>$</v>
      </c>
      <c r="Q287" s="58"/>
      <c r="R287" s="57" t="str">
        <f t="shared" ref="R287:R288" si="173">IFERROR(K287*R$10,"$")</f>
        <v>$</v>
      </c>
      <c r="S287" s="66" t="str">
        <f t="shared" ref="S287:S288" si="174">IFERROR(L287*S$10,"$")</f>
        <v>$</v>
      </c>
      <c r="T287" s="57" t="str">
        <f t="shared" si="138"/>
        <v>$</v>
      </c>
    </row>
    <row r="288" spans="1:20" ht="24.95" customHeight="1" x14ac:dyDescent="0.2">
      <c r="A288" s="5">
        <v>129</v>
      </c>
      <c r="B288" s="32"/>
      <c r="C288" s="75" t="s">
        <v>167</v>
      </c>
      <c r="D288" s="75" t="s">
        <v>131</v>
      </c>
      <c r="E288" s="50"/>
      <c r="F288" s="55" t="s">
        <v>62</v>
      </c>
      <c r="G288" s="55" t="s">
        <v>62</v>
      </c>
      <c r="H288" s="55" t="s">
        <v>62</v>
      </c>
      <c r="I288" s="55" t="s">
        <v>62</v>
      </c>
      <c r="J288" s="56"/>
      <c r="K288" s="55" t="s">
        <v>62</v>
      </c>
      <c r="L288" s="65" t="s">
        <v>62</v>
      </c>
      <c r="M288" s="57" t="str">
        <f t="shared" si="169"/>
        <v>$</v>
      </c>
      <c r="N288" s="57" t="str">
        <f t="shared" si="170"/>
        <v>$</v>
      </c>
      <c r="O288" s="57" t="str">
        <f t="shared" si="171"/>
        <v>$</v>
      </c>
      <c r="P288" s="57" t="str">
        <f t="shared" si="172"/>
        <v>$</v>
      </c>
      <c r="Q288" s="58"/>
      <c r="R288" s="57" t="str">
        <f t="shared" si="173"/>
        <v>$</v>
      </c>
      <c r="S288" s="66" t="str">
        <f t="shared" si="174"/>
        <v>$</v>
      </c>
      <c r="T288" s="57" t="str">
        <f t="shared" si="138"/>
        <v>$</v>
      </c>
    </row>
    <row r="289" spans="1:20" ht="15.75" x14ac:dyDescent="0.2">
      <c r="A289" s="5"/>
      <c r="B289" s="32"/>
      <c r="C289" s="75"/>
      <c r="D289" s="75"/>
      <c r="E289" s="50"/>
      <c r="F289" s="67"/>
      <c r="G289" s="67"/>
      <c r="H289" s="67"/>
      <c r="I289" s="67"/>
      <c r="J289" s="56"/>
      <c r="K289" s="67"/>
      <c r="L289" s="69"/>
      <c r="M289" s="57"/>
      <c r="N289" s="57"/>
      <c r="O289" s="57"/>
      <c r="P289" s="57"/>
      <c r="Q289" s="58"/>
      <c r="R289" s="57"/>
      <c r="S289" s="66"/>
      <c r="T289" s="57" t="str">
        <f t="shared" si="138"/>
        <v/>
      </c>
    </row>
    <row r="290" spans="1:20" ht="24.95" customHeight="1" x14ac:dyDescent="0.2">
      <c r="A290" s="5">
        <v>130</v>
      </c>
      <c r="B290" s="32"/>
      <c r="C290" s="75" t="s">
        <v>168</v>
      </c>
      <c r="D290" s="75" t="s">
        <v>141</v>
      </c>
      <c r="E290" s="50"/>
      <c r="F290" s="55" t="s">
        <v>62</v>
      </c>
      <c r="G290" s="55" t="s">
        <v>62</v>
      </c>
      <c r="H290" s="55" t="s">
        <v>62</v>
      </c>
      <c r="I290" s="55" t="s">
        <v>62</v>
      </c>
      <c r="J290" s="56"/>
      <c r="K290" s="55" t="s">
        <v>62</v>
      </c>
      <c r="L290" s="65" t="s">
        <v>62</v>
      </c>
      <c r="M290" s="57" t="str">
        <f t="shared" ref="M290:M291" si="175">IFERROR(F290*M$10,"$")</f>
        <v>$</v>
      </c>
      <c r="N290" s="57" t="str">
        <f t="shared" ref="N290:N291" si="176">IFERROR(G290*N$10,"$")</f>
        <v>$</v>
      </c>
      <c r="O290" s="57" t="str">
        <f t="shared" ref="O290:O291" si="177">IFERROR(H290*O$10,"$")</f>
        <v>$</v>
      </c>
      <c r="P290" s="57" t="str">
        <f t="shared" ref="P290:P291" si="178">IFERROR(I290*P$10,"$")</f>
        <v>$</v>
      </c>
      <c r="Q290" s="58"/>
      <c r="R290" s="57" t="str">
        <f t="shared" ref="R290:R291" si="179">IFERROR(K290*R$10,"$")</f>
        <v>$</v>
      </c>
      <c r="S290" s="66" t="str">
        <f t="shared" ref="S290:S291" si="180">IFERROR(L290*S$10,"$")</f>
        <v>$</v>
      </c>
      <c r="T290" s="57" t="str">
        <f t="shared" si="138"/>
        <v>$</v>
      </c>
    </row>
    <row r="291" spans="1:20" ht="24.95" customHeight="1" x14ac:dyDescent="0.2">
      <c r="A291" s="5">
        <v>131</v>
      </c>
      <c r="B291" s="32"/>
      <c r="C291" s="75" t="s">
        <v>168</v>
      </c>
      <c r="D291" s="75" t="s">
        <v>149</v>
      </c>
      <c r="E291" s="50"/>
      <c r="F291" s="55" t="s">
        <v>62</v>
      </c>
      <c r="G291" s="55" t="s">
        <v>62</v>
      </c>
      <c r="H291" s="55" t="s">
        <v>62</v>
      </c>
      <c r="I291" s="55" t="s">
        <v>62</v>
      </c>
      <c r="J291" s="56"/>
      <c r="K291" s="55" t="s">
        <v>62</v>
      </c>
      <c r="L291" s="65" t="s">
        <v>62</v>
      </c>
      <c r="M291" s="57" t="str">
        <f t="shared" si="175"/>
        <v>$</v>
      </c>
      <c r="N291" s="57" t="str">
        <f t="shared" si="176"/>
        <v>$</v>
      </c>
      <c r="O291" s="57" t="str">
        <f t="shared" si="177"/>
        <v>$</v>
      </c>
      <c r="P291" s="57" t="str">
        <f t="shared" si="178"/>
        <v>$</v>
      </c>
      <c r="Q291" s="58"/>
      <c r="R291" s="57" t="str">
        <f t="shared" si="179"/>
        <v>$</v>
      </c>
      <c r="S291" s="66" t="str">
        <f t="shared" si="180"/>
        <v>$</v>
      </c>
      <c r="T291" s="57" t="str">
        <f t="shared" si="138"/>
        <v>$</v>
      </c>
    </row>
    <row r="292" spans="1:20" ht="15.75" x14ac:dyDescent="0.2">
      <c r="A292" s="5"/>
      <c r="B292" s="32"/>
      <c r="C292" s="75"/>
      <c r="D292" s="75"/>
      <c r="E292" s="50"/>
      <c r="F292" s="67"/>
      <c r="G292" s="67"/>
      <c r="H292" s="67"/>
      <c r="I292" s="67"/>
      <c r="J292" s="68"/>
      <c r="K292" s="67"/>
      <c r="L292" s="67"/>
      <c r="M292" s="57"/>
      <c r="N292" s="57"/>
      <c r="O292" s="57"/>
      <c r="P292" s="57"/>
      <c r="Q292" s="70"/>
      <c r="R292" s="57"/>
      <c r="S292" s="66"/>
      <c r="T292" s="57" t="str">
        <f t="shared" si="138"/>
        <v/>
      </c>
    </row>
    <row r="293" spans="1:20" ht="24.95" customHeight="1" x14ac:dyDescent="0.2">
      <c r="A293" s="5">
        <v>132</v>
      </c>
      <c r="B293" s="32"/>
      <c r="C293" s="75" t="s">
        <v>172</v>
      </c>
      <c r="D293" s="75" t="s">
        <v>141</v>
      </c>
      <c r="E293" s="50"/>
      <c r="F293" s="55" t="s">
        <v>62</v>
      </c>
      <c r="G293" s="55" t="s">
        <v>62</v>
      </c>
      <c r="H293" s="55" t="s">
        <v>62</v>
      </c>
      <c r="I293" s="55" t="s">
        <v>62</v>
      </c>
      <c r="J293" s="56"/>
      <c r="K293" s="55" t="s">
        <v>62</v>
      </c>
      <c r="L293" s="65" t="s">
        <v>62</v>
      </c>
      <c r="M293" s="57" t="str">
        <f t="shared" ref="M293:M295" si="181">IFERROR(F293*M$10,"$")</f>
        <v>$</v>
      </c>
      <c r="N293" s="57" t="str">
        <f t="shared" ref="N293:N295" si="182">IFERROR(G293*N$10,"$")</f>
        <v>$</v>
      </c>
      <c r="O293" s="57" t="str">
        <f t="shared" ref="O293:O295" si="183">IFERROR(H293*O$10,"$")</f>
        <v>$</v>
      </c>
      <c r="P293" s="57" t="str">
        <f t="shared" ref="P293:P295" si="184">IFERROR(I293*P$10,"$")</f>
        <v>$</v>
      </c>
      <c r="Q293" s="58"/>
      <c r="R293" s="57" t="str">
        <f t="shared" ref="R293:R295" si="185">IFERROR(K293*R$10,"$")</f>
        <v>$</v>
      </c>
      <c r="S293" s="66" t="str">
        <f t="shared" ref="S293:S295" si="186">IFERROR(L293*S$10,"$")</f>
        <v>$</v>
      </c>
      <c r="T293" s="57" t="str">
        <f t="shared" si="138"/>
        <v>$</v>
      </c>
    </row>
    <row r="294" spans="1:20" ht="24.95" customHeight="1" x14ac:dyDescent="0.2">
      <c r="A294" s="5">
        <v>133</v>
      </c>
      <c r="B294" s="32"/>
      <c r="C294" s="75" t="s">
        <v>172</v>
      </c>
      <c r="D294" s="75" t="s">
        <v>173</v>
      </c>
      <c r="E294" s="50"/>
      <c r="F294" s="55" t="s">
        <v>62</v>
      </c>
      <c r="G294" s="55" t="s">
        <v>62</v>
      </c>
      <c r="H294" s="55" t="s">
        <v>62</v>
      </c>
      <c r="I294" s="55" t="s">
        <v>62</v>
      </c>
      <c r="J294" s="56"/>
      <c r="K294" s="55" t="s">
        <v>62</v>
      </c>
      <c r="L294" s="65" t="s">
        <v>62</v>
      </c>
      <c r="M294" s="57" t="str">
        <f t="shared" si="181"/>
        <v>$</v>
      </c>
      <c r="N294" s="57" t="str">
        <f t="shared" si="182"/>
        <v>$</v>
      </c>
      <c r="O294" s="57" t="str">
        <f t="shared" si="183"/>
        <v>$</v>
      </c>
      <c r="P294" s="57" t="str">
        <f t="shared" si="184"/>
        <v>$</v>
      </c>
      <c r="Q294" s="58"/>
      <c r="R294" s="57" t="str">
        <f t="shared" si="185"/>
        <v>$</v>
      </c>
      <c r="S294" s="66" t="str">
        <f t="shared" si="186"/>
        <v>$</v>
      </c>
      <c r="T294" s="57" t="str">
        <f t="shared" si="138"/>
        <v>$</v>
      </c>
    </row>
    <row r="295" spans="1:20" ht="24.95" customHeight="1" x14ac:dyDescent="0.2">
      <c r="A295" s="5">
        <v>134</v>
      </c>
      <c r="B295" s="32"/>
      <c r="C295" s="75" t="s">
        <v>172</v>
      </c>
      <c r="D295" s="75" t="s">
        <v>174</v>
      </c>
      <c r="E295" s="50"/>
      <c r="F295" s="55" t="s">
        <v>62</v>
      </c>
      <c r="G295" s="55" t="s">
        <v>62</v>
      </c>
      <c r="H295" s="55" t="s">
        <v>62</v>
      </c>
      <c r="I295" s="55" t="s">
        <v>62</v>
      </c>
      <c r="J295" s="56"/>
      <c r="K295" s="55" t="s">
        <v>62</v>
      </c>
      <c r="L295" s="65" t="s">
        <v>62</v>
      </c>
      <c r="M295" s="57" t="str">
        <f t="shared" si="181"/>
        <v>$</v>
      </c>
      <c r="N295" s="57" t="str">
        <f t="shared" si="182"/>
        <v>$</v>
      </c>
      <c r="O295" s="57" t="str">
        <f t="shared" si="183"/>
        <v>$</v>
      </c>
      <c r="P295" s="57" t="str">
        <f t="shared" si="184"/>
        <v>$</v>
      </c>
      <c r="Q295" s="58"/>
      <c r="R295" s="57" t="str">
        <f t="shared" si="185"/>
        <v>$</v>
      </c>
      <c r="S295" s="66" t="str">
        <f t="shared" si="186"/>
        <v>$</v>
      </c>
      <c r="T295" s="57" t="str">
        <f t="shared" si="138"/>
        <v>$</v>
      </c>
    </row>
    <row r="296" spans="1:20" ht="15.75" x14ac:dyDescent="0.2">
      <c r="A296" s="5"/>
      <c r="B296" s="32"/>
      <c r="C296" s="75"/>
      <c r="D296" s="75"/>
      <c r="E296" s="50"/>
      <c r="M296" s="61"/>
      <c r="N296" s="61"/>
      <c r="O296" s="61"/>
      <c r="P296" s="61"/>
      <c r="Q296" s="61"/>
      <c r="R296" s="61"/>
      <c r="S296" s="62"/>
      <c r="T296" s="57" t="str">
        <f t="shared" si="138"/>
        <v/>
      </c>
    </row>
    <row r="297" spans="1:20" ht="24.95" customHeight="1" x14ac:dyDescent="0.2">
      <c r="A297" s="5">
        <v>135</v>
      </c>
      <c r="B297" s="32"/>
      <c r="C297" s="75" t="s">
        <v>175</v>
      </c>
      <c r="D297" s="75" t="s">
        <v>130</v>
      </c>
      <c r="E297" s="50"/>
      <c r="F297" s="55" t="s">
        <v>62</v>
      </c>
      <c r="G297" s="55" t="s">
        <v>62</v>
      </c>
      <c r="H297" s="55" t="s">
        <v>62</v>
      </c>
      <c r="I297" s="55" t="s">
        <v>62</v>
      </c>
      <c r="J297" s="56"/>
      <c r="K297" s="55" t="s">
        <v>62</v>
      </c>
      <c r="L297" s="65" t="s">
        <v>62</v>
      </c>
      <c r="M297" s="57" t="str">
        <f t="shared" ref="M297:M298" si="187">IFERROR(F297*M$10,"$")</f>
        <v>$</v>
      </c>
      <c r="N297" s="57" t="str">
        <f t="shared" ref="N297:N298" si="188">IFERROR(G297*N$10,"$")</f>
        <v>$</v>
      </c>
      <c r="O297" s="57" t="str">
        <f t="shared" ref="O297:O298" si="189">IFERROR(H297*O$10,"$")</f>
        <v>$</v>
      </c>
      <c r="P297" s="57" t="str">
        <f t="shared" ref="P297:P298" si="190">IFERROR(I297*P$10,"$")</f>
        <v>$</v>
      </c>
      <c r="Q297" s="58"/>
      <c r="R297" s="57" t="str">
        <f t="shared" ref="R297:R298" si="191">IFERROR(K297*R$10,"$")</f>
        <v>$</v>
      </c>
      <c r="S297" s="66" t="str">
        <f t="shared" ref="S297:S298" si="192">IFERROR(L297*S$10,"$")</f>
        <v>$</v>
      </c>
      <c r="T297" s="57" t="str">
        <f t="shared" si="138"/>
        <v>$</v>
      </c>
    </row>
    <row r="298" spans="1:20" ht="24.95" customHeight="1" x14ac:dyDescent="0.2">
      <c r="A298" s="5">
        <v>136</v>
      </c>
      <c r="B298" s="32"/>
      <c r="C298" s="75" t="s">
        <v>175</v>
      </c>
      <c r="D298" s="75" t="s">
        <v>131</v>
      </c>
      <c r="E298" s="50"/>
      <c r="F298" s="55" t="s">
        <v>62</v>
      </c>
      <c r="G298" s="55" t="s">
        <v>62</v>
      </c>
      <c r="H298" s="55" t="s">
        <v>62</v>
      </c>
      <c r="I298" s="55" t="s">
        <v>62</v>
      </c>
      <c r="J298" s="56"/>
      <c r="K298" s="55" t="s">
        <v>62</v>
      </c>
      <c r="L298" s="65" t="s">
        <v>62</v>
      </c>
      <c r="M298" s="57" t="str">
        <f t="shared" si="187"/>
        <v>$</v>
      </c>
      <c r="N298" s="57" t="str">
        <f t="shared" si="188"/>
        <v>$</v>
      </c>
      <c r="O298" s="57" t="str">
        <f t="shared" si="189"/>
        <v>$</v>
      </c>
      <c r="P298" s="57" t="str">
        <f t="shared" si="190"/>
        <v>$</v>
      </c>
      <c r="Q298" s="58"/>
      <c r="R298" s="57" t="str">
        <f t="shared" si="191"/>
        <v>$</v>
      </c>
      <c r="S298" s="66" t="str">
        <f t="shared" si="192"/>
        <v>$</v>
      </c>
      <c r="T298" s="57" t="str">
        <f t="shared" si="138"/>
        <v>$</v>
      </c>
    </row>
    <row r="299" spans="1:20" ht="15.75" x14ac:dyDescent="0.2">
      <c r="A299" s="5"/>
      <c r="B299" s="32"/>
      <c r="C299" s="75"/>
      <c r="D299" s="75"/>
      <c r="E299" s="50"/>
      <c r="F299" s="67"/>
      <c r="G299" s="67"/>
      <c r="H299" s="67"/>
      <c r="I299" s="67"/>
      <c r="J299" s="56"/>
      <c r="K299" s="67"/>
      <c r="L299" s="69"/>
      <c r="M299" s="57"/>
      <c r="N299" s="57"/>
      <c r="O299" s="57"/>
      <c r="P299" s="57"/>
      <c r="Q299" s="58"/>
      <c r="R299" s="57"/>
      <c r="S299" s="66"/>
      <c r="T299" s="57" t="str">
        <f t="shared" si="138"/>
        <v/>
      </c>
    </row>
    <row r="300" spans="1:20" ht="24.95" customHeight="1" x14ac:dyDescent="0.2">
      <c r="A300" s="5">
        <v>137</v>
      </c>
      <c r="B300" s="32"/>
      <c r="C300" s="75" t="s">
        <v>178</v>
      </c>
      <c r="D300" s="75" t="s">
        <v>179</v>
      </c>
      <c r="E300" s="50"/>
      <c r="F300" s="55" t="s">
        <v>62</v>
      </c>
      <c r="G300" s="55" t="s">
        <v>62</v>
      </c>
      <c r="H300" s="55" t="s">
        <v>62</v>
      </c>
      <c r="I300" s="55" t="s">
        <v>62</v>
      </c>
      <c r="J300" s="56"/>
      <c r="K300" s="55" t="s">
        <v>62</v>
      </c>
      <c r="L300" s="65" t="s">
        <v>62</v>
      </c>
      <c r="M300" s="57" t="str">
        <f t="shared" ref="M300" si="193">IFERROR(F300*M$10,"$")</f>
        <v>$</v>
      </c>
      <c r="N300" s="57" t="str">
        <f t="shared" ref="N300" si="194">IFERROR(G300*N$10,"$")</f>
        <v>$</v>
      </c>
      <c r="O300" s="57" t="str">
        <f t="shared" ref="O300" si="195">IFERROR(H300*O$10,"$")</f>
        <v>$</v>
      </c>
      <c r="P300" s="57" t="str">
        <f t="shared" ref="P300" si="196">IFERROR(I300*P$10,"$")</f>
        <v>$</v>
      </c>
      <c r="Q300" s="58"/>
      <c r="R300" s="57" t="str">
        <f t="shared" ref="R300" si="197">IFERROR(K300*R$10,"$")</f>
        <v>$</v>
      </c>
      <c r="S300" s="66" t="str">
        <f t="shared" ref="S300" si="198">IFERROR(L300*S$10,"$")</f>
        <v>$</v>
      </c>
      <c r="T300" s="57" t="str">
        <f t="shared" si="138"/>
        <v>$</v>
      </c>
    </row>
    <row r="301" spans="1:20" ht="15.75" x14ac:dyDescent="0.2">
      <c r="A301" s="5"/>
      <c r="B301" s="32"/>
      <c r="C301" s="75"/>
      <c r="D301" s="75"/>
      <c r="E301" s="50"/>
      <c r="F301" s="67"/>
      <c r="G301" s="67"/>
      <c r="H301" s="67"/>
      <c r="I301" s="67"/>
      <c r="J301" s="56"/>
      <c r="K301" s="67"/>
      <c r="L301" s="69"/>
      <c r="M301" s="57"/>
      <c r="N301" s="57"/>
      <c r="O301" s="57"/>
      <c r="P301" s="57"/>
      <c r="Q301" s="58"/>
      <c r="R301" s="57"/>
      <c r="S301" s="66"/>
      <c r="T301" s="57" t="str">
        <f t="shared" si="138"/>
        <v/>
      </c>
    </row>
    <row r="302" spans="1:20" ht="24.95" customHeight="1" x14ac:dyDescent="0.2">
      <c r="A302" s="5">
        <v>138</v>
      </c>
      <c r="B302" s="32"/>
      <c r="C302" s="75" t="s">
        <v>183</v>
      </c>
      <c r="D302" s="75" t="s">
        <v>181</v>
      </c>
      <c r="E302" s="50"/>
      <c r="F302" s="55" t="s">
        <v>62</v>
      </c>
      <c r="G302" s="55" t="s">
        <v>62</v>
      </c>
      <c r="H302" s="55" t="s">
        <v>62</v>
      </c>
      <c r="I302" s="55" t="s">
        <v>62</v>
      </c>
      <c r="J302" s="56"/>
      <c r="K302" s="55" t="s">
        <v>62</v>
      </c>
      <c r="L302" s="65" t="s">
        <v>62</v>
      </c>
      <c r="M302" s="57" t="str">
        <f t="shared" ref="M302:M303" si="199">IFERROR(F302*M$10,"$")</f>
        <v>$</v>
      </c>
      <c r="N302" s="57" t="str">
        <f t="shared" ref="N302:N303" si="200">IFERROR(G302*N$10,"$")</f>
        <v>$</v>
      </c>
      <c r="O302" s="57" t="str">
        <f t="shared" ref="O302:O303" si="201">IFERROR(H302*O$10,"$")</f>
        <v>$</v>
      </c>
      <c r="P302" s="57" t="str">
        <f t="shared" ref="P302:P303" si="202">IFERROR(I302*P$10,"$")</f>
        <v>$</v>
      </c>
      <c r="Q302" s="58"/>
      <c r="R302" s="57" t="str">
        <f t="shared" ref="R302:R303" si="203">IFERROR(K302*R$10,"$")</f>
        <v>$</v>
      </c>
      <c r="S302" s="66" t="str">
        <f t="shared" ref="S302:S303" si="204">IFERROR(L302*S$10,"$")</f>
        <v>$</v>
      </c>
      <c r="T302" s="57" t="str">
        <f t="shared" si="138"/>
        <v>$</v>
      </c>
    </row>
    <row r="303" spans="1:20" ht="24.95" customHeight="1" x14ac:dyDescent="0.2">
      <c r="A303" s="5">
        <v>139</v>
      </c>
      <c r="B303" s="32"/>
      <c r="C303" s="75" t="s">
        <v>183</v>
      </c>
      <c r="D303" s="75" t="s">
        <v>131</v>
      </c>
      <c r="E303" s="50"/>
      <c r="F303" s="55" t="s">
        <v>62</v>
      </c>
      <c r="G303" s="55" t="s">
        <v>62</v>
      </c>
      <c r="H303" s="55" t="s">
        <v>62</v>
      </c>
      <c r="I303" s="55" t="s">
        <v>62</v>
      </c>
      <c r="J303" s="56"/>
      <c r="K303" s="55" t="s">
        <v>62</v>
      </c>
      <c r="L303" s="65" t="s">
        <v>62</v>
      </c>
      <c r="M303" s="57" t="str">
        <f t="shared" si="199"/>
        <v>$</v>
      </c>
      <c r="N303" s="57" t="str">
        <f t="shared" si="200"/>
        <v>$</v>
      </c>
      <c r="O303" s="57" t="str">
        <f t="shared" si="201"/>
        <v>$</v>
      </c>
      <c r="P303" s="57" t="str">
        <f t="shared" si="202"/>
        <v>$</v>
      </c>
      <c r="Q303" s="58"/>
      <c r="R303" s="57" t="str">
        <f t="shared" si="203"/>
        <v>$</v>
      </c>
      <c r="S303" s="66" t="str">
        <f t="shared" si="204"/>
        <v>$</v>
      </c>
      <c r="T303" s="57" t="str">
        <f t="shared" si="138"/>
        <v>$</v>
      </c>
    </row>
    <row r="304" spans="1:20" ht="15.75" x14ac:dyDescent="0.2">
      <c r="A304" s="5"/>
      <c r="B304" s="32"/>
      <c r="C304" s="50"/>
      <c r="D304" s="50"/>
      <c r="E304" s="50"/>
      <c r="M304" s="61"/>
      <c r="N304" s="61"/>
      <c r="O304" s="61"/>
      <c r="P304" s="61"/>
      <c r="Q304" s="61"/>
      <c r="R304" s="61"/>
      <c r="S304" s="62"/>
      <c r="T304" s="57" t="str">
        <f t="shared" si="138"/>
        <v/>
      </c>
    </row>
    <row r="305" spans="1:20" ht="24.95" customHeight="1" x14ac:dyDescent="0.2">
      <c r="A305" s="5">
        <v>140</v>
      </c>
      <c r="B305" s="32"/>
      <c r="C305" s="75" t="s">
        <v>247</v>
      </c>
      <c r="D305" s="75" t="s">
        <v>131</v>
      </c>
      <c r="E305" s="50"/>
      <c r="F305" s="55" t="s">
        <v>62</v>
      </c>
      <c r="G305" s="55" t="s">
        <v>62</v>
      </c>
      <c r="H305" s="55" t="s">
        <v>62</v>
      </c>
      <c r="I305" s="55" t="s">
        <v>62</v>
      </c>
      <c r="J305" s="56"/>
      <c r="K305" s="55" t="s">
        <v>62</v>
      </c>
      <c r="L305" s="65" t="s">
        <v>62</v>
      </c>
      <c r="M305" s="57" t="str">
        <f t="shared" ref="M305" si="205">IFERROR(F305*M$10,"$")</f>
        <v>$</v>
      </c>
      <c r="N305" s="57" t="str">
        <f t="shared" ref="N305" si="206">IFERROR(G305*N$10,"$")</f>
        <v>$</v>
      </c>
      <c r="O305" s="57" t="str">
        <f t="shared" ref="O305" si="207">IFERROR(H305*O$10,"$")</f>
        <v>$</v>
      </c>
      <c r="P305" s="57" t="str">
        <f t="shared" ref="P305" si="208">IFERROR(I305*P$10,"$")</f>
        <v>$</v>
      </c>
      <c r="Q305" s="58"/>
      <c r="R305" s="57" t="str">
        <f t="shared" ref="R305" si="209">IFERROR(K305*R$10,"$")</f>
        <v>$</v>
      </c>
      <c r="S305" s="66" t="str">
        <f t="shared" ref="S305" si="210">IFERROR(L305*S$10,"$")</f>
        <v>$</v>
      </c>
      <c r="T305" s="57" t="str">
        <f t="shared" si="138"/>
        <v>$</v>
      </c>
    </row>
    <row r="306" spans="1:20" ht="15.75" x14ac:dyDescent="0.2">
      <c r="A306" s="5"/>
      <c r="B306" s="32"/>
      <c r="C306" s="75"/>
      <c r="D306" s="75"/>
      <c r="E306" s="50"/>
      <c r="F306" s="67"/>
      <c r="G306" s="67"/>
      <c r="H306" s="67"/>
      <c r="I306" s="67"/>
      <c r="J306" s="68"/>
      <c r="K306" s="67"/>
      <c r="L306" s="67"/>
      <c r="M306" s="57"/>
      <c r="N306" s="57"/>
      <c r="O306" s="57"/>
      <c r="P306" s="57"/>
      <c r="Q306" s="70"/>
      <c r="R306" s="57"/>
      <c r="S306" s="57"/>
      <c r="T306" s="57"/>
    </row>
    <row r="307" spans="1:20" ht="15.75" x14ac:dyDescent="0.2">
      <c r="A307" s="5"/>
      <c r="B307" s="32"/>
      <c r="C307" s="50"/>
      <c r="D307" s="50"/>
      <c r="E307" s="50"/>
      <c r="M307" s="61"/>
      <c r="N307" s="61"/>
      <c r="O307" s="61"/>
      <c r="P307" s="61"/>
      <c r="Q307" s="61"/>
      <c r="R307" s="61"/>
      <c r="S307" s="71" t="s">
        <v>216</v>
      </c>
      <c r="T307" s="57" t="str">
        <f>IF(T271="$","$",SUMIF(M271:M305,"&lt;&gt;",T271:T305))</f>
        <v>$</v>
      </c>
    </row>
    <row r="308" spans="1:20" ht="24.95" customHeight="1" x14ac:dyDescent="0.2">
      <c r="A308" s="5"/>
      <c r="B308" s="32"/>
      <c r="C308" s="49" t="s">
        <v>217</v>
      </c>
      <c r="D308" s="49"/>
      <c r="E308" s="50"/>
      <c r="M308" s="61"/>
      <c r="N308" s="61"/>
      <c r="O308" s="61"/>
      <c r="P308" s="61"/>
      <c r="Q308" s="61"/>
      <c r="R308" s="61"/>
      <c r="S308" s="61"/>
      <c r="T308" s="61"/>
    </row>
    <row r="309" spans="1:20" ht="15.75" x14ac:dyDescent="0.2">
      <c r="A309" s="5"/>
      <c r="B309" s="32"/>
      <c r="C309" s="50"/>
      <c r="D309" s="50"/>
      <c r="E309" s="50"/>
      <c r="M309" s="61"/>
      <c r="N309" s="61"/>
      <c r="O309" s="61"/>
      <c r="P309" s="61"/>
      <c r="Q309" s="61"/>
      <c r="R309" s="61"/>
      <c r="S309" s="61"/>
      <c r="T309" s="61"/>
    </row>
    <row r="310" spans="1:20" ht="24.95" customHeight="1" x14ac:dyDescent="0.2">
      <c r="A310" s="5"/>
      <c r="B310" s="32"/>
      <c r="C310" s="53" t="s">
        <v>252</v>
      </c>
      <c r="D310" s="50"/>
      <c r="E310" s="50"/>
      <c r="M310" s="61"/>
      <c r="N310" s="61"/>
      <c r="O310" s="61"/>
      <c r="P310" s="61"/>
      <c r="Q310" s="61"/>
      <c r="R310" s="61"/>
      <c r="S310" s="61"/>
      <c r="T310" s="61"/>
    </row>
    <row r="311" spans="1:20" ht="24.95" customHeight="1" x14ac:dyDescent="0.2">
      <c r="A311" s="5">
        <v>141</v>
      </c>
      <c r="B311" s="32"/>
      <c r="C311" s="75" t="s">
        <v>197</v>
      </c>
      <c r="D311" s="75" t="s">
        <v>198</v>
      </c>
      <c r="E311" s="50"/>
      <c r="F311" s="55" t="s">
        <v>62</v>
      </c>
      <c r="G311" s="55" t="s">
        <v>62</v>
      </c>
      <c r="H311" s="55" t="s">
        <v>62</v>
      </c>
      <c r="I311" s="55" t="s">
        <v>62</v>
      </c>
      <c r="J311" s="55" t="s">
        <v>62</v>
      </c>
      <c r="K311" s="56"/>
      <c r="L311" s="63"/>
      <c r="M311" s="57" t="str">
        <f t="shared" ref="M311" si="211">IFERROR(F311*M$10,"$")</f>
        <v>$</v>
      </c>
      <c r="N311" s="57" t="str">
        <f t="shared" ref="N311" si="212">IFERROR(G311*N$10,"$")</f>
        <v>$</v>
      </c>
      <c r="O311" s="57" t="str">
        <f t="shared" ref="O311" si="213">IFERROR(H311*O$10,"$")</f>
        <v>$</v>
      </c>
      <c r="P311" s="57" t="str">
        <f t="shared" ref="P311" si="214">IFERROR(I311*P$10,"$")</f>
        <v>$</v>
      </c>
      <c r="Q311" s="57" t="str">
        <f t="shared" ref="Q311" si="215">IFERROR(J311*Q$10,"$")</f>
        <v>$</v>
      </c>
      <c r="R311" s="58"/>
      <c r="S311" s="64"/>
      <c r="T311" s="57" t="str">
        <f t="shared" ref="T311" si="216">IF(ISBLANK(M311),"",IF(SUM(M311:S311)=0,"$",SUM(M311:S311)))</f>
        <v>$</v>
      </c>
    </row>
    <row r="312" spans="1:20" ht="15.75" x14ac:dyDescent="0.2">
      <c r="A312" s="5"/>
      <c r="B312" s="32"/>
      <c r="C312" s="50"/>
      <c r="D312" s="50"/>
      <c r="E312" s="50"/>
      <c r="M312" s="61"/>
      <c r="N312" s="61"/>
      <c r="O312" s="61"/>
      <c r="P312" s="61"/>
      <c r="Q312" s="61"/>
      <c r="R312" s="61"/>
      <c r="S312" s="61"/>
      <c r="T312" s="61"/>
    </row>
    <row r="313" spans="1:20" ht="15.75" x14ac:dyDescent="0.2">
      <c r="A313" s="5"/>
      <c r="B313" s="32"/>
      <c r="D313" s="50"/>
      <c r="E313" s="50"/>
      <c r="M313" s="61"/>
      <c r="N313" s="61"/>
      <c r="O313" s="61"/>
      <c r="P313" s="61"/>
      <c r="Q313" s="61"/>
      <c r="R313" s="61"/>
      <c r="S313" s="71" t="s">
        <v>218</v>
      </c>
      <c r="T313" s="57" t="str">
        <f>IF(T311="$","$",SUMIF(M311,"&lt;&gt;",T311))</f>
        <v>$</v>
      </c>
    </row>
    <row r="314" spans="1:20" ht="24.95" customHeight="1" x14ac:dyDescent="0.2">
      <c r="A314" s="5"/>
      <c r="B314" s="32"/>
      <c r="C314" s="49" t="s">
        <v>250</v>
      </c>
      <c r="D314" s="49"/>
      <c r="E314" s="50"/>
      <c r="M314" s="61"/>
      <c r="N314" s="61"/>
      <c r="O314" s="61"/>
      <c r="P314" s="61"/>
      <c r="Q314" s="61"/>
      <c r="R314" s="61"/>
      <c r="S314" s="61"/>
      <c r="T314" s="61"/>
    </row>
    <row r="315" spans="1:20" ht="15.75" x14ac:dyDescent="0.2">
      <c r="A315" s="5"/>
      <c r="B315" s="32"/>
      <c r="C315" s="50"/>
      <c r="D315" s="50"/>
      <c r="E315" s="50"/>
      <c r="M315" s="61"/>
      <c r="N315" s="61"/>
      <c r="O315" s="61"/>
      <c r="P315" s="61"/>
      <c r="Q315" s="61"/>
      <c r="R315" s="61"/>
      <c r="S315" s="61"/>
      <c r="T315" s="61"/>
    </row>
    <row r="316" spans="1:20" ht="24.95" customHeight="1" x14ac:dyDescent="0.2">
      <c r="A316" s="5"/>
      <c r="B316" s="32"/>
      <c r="C316" s="53" t="s">
        <v>252</v>
      </c>
      <c r="D316" s="50"/>
      <c r="E316" s="50"/>
      <c r="M316" s="61"/>
      <c r="N316" s="61"/>
      <c r="O316" s="61"/>
      <c r="P316" s="61"/>
      <c r="Q316" s="61"/>
      <c r="R316" s="61"/>
      <c r="S316" s="61"/>
      <c r="T316" s="61"/>
    </row>
    <row r="317" spans="1:20" ht="24.95" customHeight="1" x14ac:dyDescent="0.2">
      <c r="A317" s="5">
        <v>142</v>
      </c>
      <c r="B317" s="32"/>
      <c r="C317" s="75" t="s">
        <v>228</v>
      </c>
      <c r="D317" s="75" t="s">
        <v>229</v>
      </c>
      <c r="E317" s="50"/>
      <c r="F317" s="55" t="s">
        <v>62</v>
      </c>
      <c r="G317" s="55" t="s">
        <v>62</v>
      </c>
      <c r="H317" s="55" t="s">
        <v>62</v>
      </c>
      <c r="I317" s="55" t="s">
        <v>62</v>
      </c>
      <c r="J317" s="56"/>
      <c r="K317" s="56"/>
      <c r="L317" s="65" t="s">
        <v>62</v>
      </c>
      <c r="M317" s="57" t="str">
        <f t="shared" ref="M317" si="217">IFERROR(F317*M$10,"$")</f>
        <v>$</v>
      </c>
      <c r="N317" s="57" t="str">
        <f t="shared" ref="N317" si="218">IFERROR(G317*N$10,"$")</f>
        <v>$</v>
      </c>
      <c r="O317" s="57" t="str">
        <f t="shared" ref="O317" si="219">IFERROR(H317*O$10,"$")</f>
        <v>$</v>
      </c>
      <c r="P317" s="57" t="str">
        <f t="shared" ref="P317" si="220">IFERROR(I317*P$10,"$")</f>
        <v>$</v>
      </c>
      <c r="Q317" s="58"/>
      <c r="R317" s="58"/>
      <c r="S317" s="66" t="str">
        <f t="shared" ref="S317:S320" si="221">IFERROR(L317*S$10,"$")</f>
        <v>$</v>
      </c>
      <c r="T317" s="57" t="str">
        <f t="shared" ref="T317:T320" si="222">IF(ISBLANK(M317),"",IF(SUM(M317:S317)=0,"$",SUM(M317:S317)))</f>
        <v>$</v>
      </c>
    </row>
    <row r="318" spans="1:20" ht="24.95" customHeight="1" x14ac:dyDescent="0.2">
      <c r="A318" s="5">
        <v>143</v>
      </c>
      <c r="B318" s="32"/>
      <c r="C318" s="75" t="s">
        <v>228</v>
      </c>
      <c r="D318" s="75" t="s">
        <v>230</v>
      </c>
      <c r="E318" s="50"/>
      <c r="F318" s="55" t="s">
        <v>62</v>
      </c>
      <c r="G318" s="55" t="s">
        <v>62</v>
      </c>
      <c r="H318" s="55" t="s">
        <v>62</v>
      </c>
      <c r="I318" s="55" t="s">
        <v>62</v>
      </c>
      <c r="J318" s="56"/>
      <c r="K318" s="56"/>
      <c r="L318" s="65" t="s">
        <v>62</v>
      </c>
      <c r="M318" s="57" t="str">
        <f t="shared" ref="M318:M320" si="223">IFERROR(F318*M$10,"$")</f>
        <v>$</v>
      </c>
      <c r="N318" s="57" t="str">
        <f t="shared" ref="N318:N320" si="224">IFERROR(G318*N$10,"$")</f>
        <v>$</v>
      </c>
      <c r="O318" s="57" t="str">
        <f t="shared" ref="O318:O320" si="225">IFERROR(H318*O$10,"$")</f>
        <v>$</v>
      </c>
      <c r="P318" s="57" t="str">
        <f t="shared" ref="P318:P320" si="226">IFERROR(I318*P$10,"$")</f>
        <v>$</v>
      </c>
      <c r="Q318" s="58"/>
      <c r="R318" s="58"/>
      <c r="S318" s="66" t="str">
        <f t="shared" si="221"/>
        <v>$</v>
      </c>
      <c r="T318" s="57" t="str">
        <f t="shared" si="222"/>
        <v>$</v>
      </c>
    </row>
    <row r="319" spans="1:20" ht="24.95" customHeight="1" x14ac:dyDescent="0.2">
      <c r="A319" s="5">
        <v>144</v>
      </c>
      <c r="B319" s="32"/>
      <c r="C319" s="75" t="s">
        <v>228</v>
      </c>
      <c r="D319" s="75" t="s">
        <v>231</v>
      </c>
      <c r="E319" s="50"/>
      <c r="F319" s="55" t="s">
        <v>62</v>
      </c>
      <c r="G319" s="55" t="s">
        <v>62</v>
      </c>
      <c r="H319" s="55" t="s">
        <v>62</v>
      </c>
      <c r="I319" s="55" t="s">
        <v>62</v>
      </c>
      <c r="J319" s="56"/>
      <c r="K319" s="56"/>
      <c r="L319" s="65" t="s">
        <v>62</v>
      </c>
      <c r="M319" s="57" t="str">
        <f t="shared" si="223"/>
        <v>$</v>
      </c>
      <c r="N319" s="57" t="str">
        <f t="shared" si="224"/>
        <v>$</v>
      </c>
      <c r="O319" s="57" t="str">
        <f t="shared" si="225"/>
        <v>$</v>
      </c>
      <c r="P319" s="57" t="str">
        <f t="shared" si="226"/>
        <v>$</v>
      </c>
      <c r="Q319" s="58"/>
      <c r="R319" s="58"/>
      <c r="S319" s="66" t="str">
        <f t="shared" si="221"/>
        <v>$</v>
      </c>
      <c r="T319" s="57" t="str">
        <f t="shared" si="222"/>
        <v>$</v>
      </c>
    </row>
    <row r="320" spans="1:20" ht="24.95" customHeight="1" x14ac:dyDescent="0.2">
      <c r="A320" s="5">
        <v>145</v>
      </c>
      <c r="B320" s="32"/>
      <c r="C320" s="75" t="s">
        <v>248</v>
      </c>
      <c r="D320" s="75" t="s">
        <v>229</v>
      </c>
      <c r="E320" s="50"/>
      <c r="F320" s="55" t="s">
        <v>62</v>
      </c>
      <c r="G320" s="55" t="s">
        <v>62</v>
      </c>
      <c r="H320" s="55" t="s">
        <v>62</v>
      </c>
      <c r="I320" s="55" t="s">
        <v>62</v>
      </c>
      <c r="J320" s="56"/>
      <c r="K320" s="56"/>
      <c r="L320" s="65" t="s">
        <v>62</v>
      </c>
      <c r="M320" s="57" t="str">
        <f t="shared" si="223"/>
        <v>$</v>
      </c>
      <c r="N320" s="57" t="str">
        <f t="shared" si="224"/>
        <v>$</v>
      </c>
      <c r="O320" s="57" t="str">
        <f t="shared" si="225"/>
        <v>$</v>
      </c>
      <c r="P320" s="57" t="str">
        <f t="shared" si="226"/>
        <v>$</v>
      </c>
      <c r="Q320" s="58"/>
      <c r="R320" s="58"/>
      <c r="S320" s="66" t="str">
        <f t="shared" si="221"/>
        <v>$</v>
      </c>
      <c r="T320" s="57" t="str">
        <f t="shared" si="222"/>
        <v>$</v>
      </c>
    </row>
    <row r="321" spans="1:20" ht="15.75" x14ac:dyDescent="0.2">
      <c r="A321" s="5"/>
      <c r="B321" s="32"/>
      <c r="C321" s="79"/>
      <c r="D321" s="79"/>
      <c r="E321" s="50"/>
      <c r="F321" s="67"/>
      <c r="G321" s="67"/>
      <c r="H321" s="67"/>
      <c r="I321" s="67"/>
      <c r="J321" s="68"/>
      <c r="K321" s="68"/>
      <c r="L321" s="67"/>
      <c r="M321" s="61"/>
      <c r="N321" s="61"/>
      <c r="O321" s="61"/>
      <c r="P321" s="61"/>
      <c r="Q321" s="61"/>
      <c r="R321" s="61"/>
      <c r="S321" s="71"/>
      <c r="T321" s="57"/>
    </row>
    <row r="322" spans="1:20" ht="16.5" thickBot="1" x14ac:dyDescent="0.25">
      <c r="A322" s="5"/>
      <c r="B322" s="32"/>
      <c r="C322" s="79"/>
      <c r="D322" s="79"/>
      <c r="E322" s="50"/>
      <c r="F322" s="67"/>
      <c r="G322" s="67"/>
      <c r="H322" s="67"/>
      <c r="I322" s="67"/>
      <c r="J322" s="68"/>
      <c r="K322" s="68"/>
      <c r="L322" s="67"/>
      <c r="M322" s="61"/>
      <c r="N322" s="61"/>
      <c r="O322" s="61"/>
      <c r="P322" s="61"/>
      <c r="Q322" s="61"/>
      <c r="R322" s="61"/>
      <c r="S322" s="71" t="s">
        <v>226</v>
      </c>
      <c r="T322" s="57" t="str">
        <f>IF(T317="$","$",SUMIF(M317:M320,"&lt;&gt;",T317:T320))</f>
        <v>$</v>
      </c>
    </row>
    <row r="323" spans="1:20" ht="24.95" customHeight="1" thickTop="1" thickBot="1" x14ac:dyDescent="0.25">
      <c r="A323" s="5"/>
      <c r="B323" s="32"/>
      <c r="C323" s="49" t="s">
        <v>227</v>
      </c>
      <c r="D323" s="49"/>
      <c r="E323" s="50"/>
      <c r="F323" s="81" t="s">
        <v>207</v>
      </c>
      <c r="G323" s="81" t="s">
        <v>208</v>
      </c>
      <c r="H323" s="81" t="s">
        <v>209</v>
      </c>
      <c r="I323" s="82" t="s">
        <v>210</v>
      </c>
      <c r="J323" s="28"/>
      <c r="S323" s="80"/>
      <c r="T323" s="67"/>
    </row>
    <row r="324" spans="1:20" ht="16.5" thickTop="1" x14ac:dyDescent="0.2">
      <c r="A324" s="5"/>
      <c r="B324" s="32"/>
      <c r="D324" s="50"/>
      <c r="E324" s="50"/>
      <c r="S324" s="80"/>
      <c r="T324" s="67"/>
    </row>
    <row r="325" spans="1:20" ht="24.95" customHeight="1" x14ac:dyDescent="0.2">
      <c r="A325" s="5">
        <v>146</v>
      </c>
      <c r="B325" s="32"/>
      <c r="C325" s="11" t="s">
        <v>200</v>
      </c>
      <c r="D325" s="11" t="s">
        <v>201</v>
      </c>
      <c r="E325" s="50"/>
      <c r="F325" s="5">
        <v>1</v>
      </c>
      <c r="G325" s="28" t="s">
        <v>38</v>
      </c>
      <c r="H325" s="55" t="s">
        <v>62</v>
      </c>
      <c r="I325" s="57" t="str">
        <f>IF(H325="$","$",H325*F325)</f>
        <v>$</v>
      </c>
      <c r="S325" s="80"/>
      <c r="T325" s="67"/>
    </row>
    <row r="326" spans="1:20" ht="24.95" customHeight="1" x14ac:dyDescent="0.2">
      <c r="A326" s="5">
        <v>147</v>
      </c>
      <c r="B326" s="32"/>
      <c r="C326" s="11" t="s">
        <v>200</v>
      </c>
      <c r="D326" s="11" t="s">
        <v>203</v>
      </c>
      <c r="E326" s="50"/>
      <c r="F326" s="5">
        <v>1</v>
      </c>
      <c r="G326" s="28" t="s">
        <v>38</v>
      </c>
      <c r="H326" s="55" t="s">
        <v>62</v>
      </c>
      <c r="I326" s="57" t="str">
        <f t="shared" ref="I326:I331" si="227">IF(H326="$","$",H326*F326)</f>
        <v>$</v>
      </c>
      <c r="S326" s="80"/>
      <c r="T326" s="67"/>
    </row>
    <row r="327" spans="1:20" ht="24.95" customHeight="1" x14ac:dyDescent="0.2">
      <c r="A327" s="5">
        <v>148</v>
      </c>
      <c r="B327" s="32"/>
      <c r="C327" s="11" t="s">
        <v>200</v>
      </c>
      <c r="D327" s="11" t="s">
        <v>202</v>
      </c>
      <c r="E327" s="50"/>
      <c r="F327" s="5">
        <v>1</v>
      </c>
      <c r="G327" s="28" t="s">
        <v>38</v>
      </c>
      <c r="H327" s="55" t="s">
        <v>62</v>
      </c>
      <c r="I327" s="57" t="str">
        <f t="shared" si="227"/>
        <v>$</v>
      </c>
      <c r="S327" s="80"/>
      <c r="T327" s="67"/>
    </row>
    <row r="328" spans="1:20" ht="24.95" customHeight="1" x14ac:dyDescent="0.2">
      <c r="A328" s="5">
        <v>149</v>
      </c>
      <c r="B328" s="32"/>
      <c r="C328" s="11" t="s">
        <v>200</v>
      </c>
      <c r="D328" s="11" t="s">
        <v>204</v>
      </c>
      <c r="E328" s="50"/>
      <c r="F328" s="5">
        <v>1</v>
      </c>
      <c r="G328" s="28" t="s">
        <v>38</v>
      </c>
      <c r="H328" s="55" t="s">
        <v>62</v>
      </c>
      <c r="I328" s="57" t="str">
        <f t="shared" si="227"/>
        <v>$</v>
      </c>
      <c r="S328" s="80"/>
      <c r="T328" s="67"/>
    </row>
    <row r="329" spans="1:20" ht="24.95" customHeight="1" x14ac:dyDescent="0.2">
      <c r="A329" s="5">
        <v>150</v>
      </c>
      <c r="B329" s="32"/>
      <c r="C329" s="11" t="s">
        <v>200</v>
      </c>
      <c r="D329" s="11" t="s">
        <v>206</v>
      </c>
      <c r="E329" s="50"/>
      <c r="F329" s="5">
        <v>1</v>
      </c>
      <c r="G329" s="28" t="s">
        <v>38</v>
      </c>
      <c r="H329" s="55" t="s">
        <v>62</v>
      </c>
      <c r="I329" s="57" t="str">
        <f t="shared" si="227"/>
        <v>$</v>
      </c>
      <c r="S329" s="80"/>
      <c r="T329" s="67"/>
    </row>
    <row r="330" spans="1:20" ht="24.95" customHeight="1" x14ac:dyDescent="0.2">
      <c r="A330" s="5">
        <v>151</v>
      </c>
      <c r="B330" s="32"/>
      <c r="C330" s="11" t="s">
        <v>200</v>
      </c>
      <c r="D330" s="11" t="s">
        <v>205</v>
      </c>
      <c r="E330" s="50"/>
      <c r="F330" s="5">
        <v>1</v>
      </c>
      <c r="G330" s="28" t="s">
        <v>38</v>
      </c>
      <c r="H330" s="55" t="s">
        <v>62</v>
      </c>
      <c r="I330" s="57" t="str">
        <f t="shared" si="227"/>
        <v>$</v>
      </c>
      <c r="S330" s="80"/>
      <c r="T330" s="67"/>
    </row>
    <row r="331" spans="1:20" ht="24.95" customHeight="1" x14ac:dyDescent="0.2">
      <c r="A331" s="5">
        <v>152</v>
      </c>
      <c r="B331" s="32"/>
      <c r="C331" s="11" t="s">
        <v>200</v>
      </c>
      <c r="D331" s="11" t="s">
        <v>211</v>
      </c>
      <c r="E331" s="50"/>
      <c r="F331" s="5">
        <v>1</v>
      </c>
      <c r="G331" s="28" t="s">
        <v>38</v>
      </c>
      <c r="H331" s="55" t="s">
        <v>62</v>
      </c>
      <c r="I331" s="57" t="str">
        <f t="shared" si="227"/>
        <v>$</v>
      </c>
      <c r="S331" s="80"/>
      <c r="T331" s="67"/>
    </row>
    <row r="332" spans="1:20" ht="11.25" customHeight="1" x14ac:dyDescent="0.2">
      <c r="A332" s="5"/>
      <c r="B332" s="32"/>
      <c r="C332" s="50"/>
      <c r="D332" s="50"/>
      <c r="E332" s="50"/>
    </row>
    <row r="333" spans="1:20" s="140" customFormat="1" ht="24.95" customHeight="1" x14ac:dyDescent="0.25">
      <c r="B333" s="141"/>
      <c r="C333" s="142" t="s">
        <v>292</v>
      </c>
      <c r="D333" s="142"/>
      <c r="E333" s="142"/>
    </row>
    <row r="334" spans="1:20" s="140" customFormat="1" ht="15.75" customHeight="1" x14ac:dyDescent="0.2">
      <c r="B334" s="141"/>
      <c r="C334" s="143" t="s">
        <v>293</v>
      </c>
      <c r="F334" s="144"/>
      <c r="G334" s="144"/>
    </row>
    <row r="335" spans="1:20" s="140" customFormat="1" ht="16.5" customHeight="1" thickBot="1" x14ac:dyDescent="0.25">
      <c r="B335" s="141"/>
      <c r="C335" s="143" t="s">
        <v>294</v>
      </c>
      <c r="F335" s="144"/>
      <c r="G335" s="144"/>
    </row>
    <row r="336" spans="1:20" ht="24.95" customHeight="1" thickTop="1" thickBot="1" x14ac:dyDescent="0.25">
      <c r="C336" s="53" t="s">
        <v>295</v>
      </c>
      <c r="F336" s="81" t="s">
        <v>207</v>
      </c>
      <c r="G336" s="81" t="s">
        <v>208</v>
      </c>
      <c r="H336" s="81" t="s">
        <v>296</v>
      </c>
      <c r="I336" s="82" t="s">
        <v>210</v>
      </c>
    </row>
    <row r="337" spans="1:9" ht="24.95" customHeight="1" thickTop="1" x14ac:dyDescent="0.35">
      <c r="A337" s="4">
        <v>153</v>
      </c>
      <c r="C337" s="85" t="s">
        <v>348</v>
      </c>
      <c r="D337" s="84"/>
      <c r="E337" s="84"/>
      <c r="F337" s="87">
        <v>15</v>
      </c>
      <c r="G337" s="85" t="s">
        <v>304</v>
      </c>
      <c r="H337" s="86" t="s">
        <v>62</v>
      </c>
      <c r="I337" s="86" t="s">
        <v>62</v>
      </c>
    </row>
    <row r="338" spans="1:9" ht="24.95" customHeight="1" x14ac:dyDescent="0.35">
      <c r="A338" s="4">
        <v>154</v>
      </c>
      <c r="C338" s="85" t="s">
        <v>345</v>
      </c>
      <c r="D338" s="84"/>
      <c r="E338" s="84"/>
      <c r="F338" s="87">
        <v>8</v>
      </c>
      <c r="G338" s="85" t="s">
        <v>305</v>
      </c>
      <c r="H338" s="86" t="s">
        <v>62</v>
      </c>
      <c r="I338" s="86" t="s">
        <v>62</v>
      </c>
    </row>
    <row r="339" spans="1:9" ht="24.95" customHeight="1" x14ac:dyDescent="0.35">
      <c r="A339" s="4">
        <v>155</v>
      </c>
      <c r="C339" s="85" t="s">
        <v>346</v>
      </c>
      <c r="D339" s="84"/>
      <c r="E339" s="84"/>
      <c r="F339" s="87">
        <v>3</v>
      </c>
      <c r="G339" s="85" t="s">
        <v>305</v>
      </c>
      <c r="H339" s="86" t="s">
        <v>62</v>
      </c>
      <c r="I339" s="86" t="s">
        <v>62</v>
      </c>
    </row>
    <row r="340" spans="1:9" ht="24.95" customHeight="1" x14ac:dyDescent="0.35">
      <c r="A340" s="4">
        <v>156</v>
      </c>
      <c r="C340" s="85" t="s">
        <v>347</v>
      </c>
      <c r="D340" s="84"/>
      <c r="E340" s="84"/>
      <c r="F340" s="87">
        <v>5</v>
      </c>
      <c r="G340" s="85" t="s">
        <v>305</v>
      </c>
      <c r="H340" s="86" t="s">
        <v>62</v>
      </c>
      <c r="I340" s="86" t="s">
        <v>62</v>
      </c>
    </row>
    <row r="341" spans="1:9" ht="24.95" customHeight="1" x14ac:dyDescent="0.35">
      <c r="A341" s="4">
        <v>157</v>
      </c>
      <c r="C341" s="85" t="s">
        <v>302</v>
      </c>
      <c r="D341" s="84"/>
      <c r="E341" s="84"/>
      <c r="F341" s="87">
        <v>50</v>
      </c>
      <c r="G341" s="85" t="s">
        <v>305</v>
      </c>
      <c r="H341" s="86" t="s">
        <v>62</v>
      </c>
      <c r="I341" s="86" t="s">
        <v>62</v>
      </c>
    </row>
    <row r="342" spans="1:9" ht="24.95" customHeight="1" x14ac:dyDescent="0.35">
      <c r="A342" s="4">
        <v>158</v>
      </c>
      <c r="C342" s="85" t="s">
        <v>297</v>
      </c>
      <c r="D342" s="84"/>
      <c r="E342" s="84"/>
      <c r="F342" s="87">
        <v>1</v>
      </c>
      <c r="G342" s="85" t="s">
        <v>38</v>
      </c>
      <c r="H342" s="86" t="s">
        <v>62</v>
      </c>
      <c r="I342" s="86" t="s">
        <v>62</v>
      </c>
    </row>
    <row r="343" spans="1:9" ht="24.95" customHeight="1" x14ac:dyDescent="0.35">
      <c r="A343" s="4">
        <v>159</v>
      </c>
      <c r="C343" s="85" t="s">
        <v>298</v>
      </c>
      <c r="D343" s="84"/>
      <c r="E343" s="84"/>
      <c r="F343" s="87">
        <v>1</v>
      </c>
      <c r="G343" s="85" t="s">
        <v>38</v>
      </c>
      <c r="H343" s="86" t="s">
        <v>62</v>
      </c>
      <c r="I343" s="86" t="s">
        <v>62</v>
      </c>
    </row>
    <row r="344" spans="1:9" ht="13.5" thickBot="1" x14ac:dyDescent="0.25"/>
    <row r="345" spans="1:9" ht="24.95" customHeight="1" thickTop="1" thickBot="1" x14ac:dyDescent="0.25">
      <c r="C345" s="53" t="s">
        <v>299</v>
      </c>
      <c r="F345" s="81" t="s">
        <v>207</v>
      </c>
      <c r="G345" s="81" t="s">
        <v>208</v>
      </c>
      <c r="H345" s="81" t="s">
        <v>296</v>
      </c>
      <c r="I345" s="82" t="s">
        <v>210</v>
      </c>
    </row>
    <row r="346" spans="1:9" ht="24.95" customHeight="1" thickTop="1" x14ac:dyDescent="0.35">
      <c r="A346" s="4">
        <v>160</v>
      </c>
      <c r="C346" s="93" t="s">
        <v>348</v>
      </c>
      <c r="D346" s="89"/>
      <c r="E346" s="89"/>
      <c r="F346" s="92">
        <v>15</v>
      </c>
      <c r="G346" s="93" t="s">
        <v>304</v>
      </c>
      <c r="H346" s="91" t="s">
        <v>62</v>
      </c>
      <c r="I346" s="91" t="s">
        <v>62</v>
      </c>
    </row>
    <row r="347" spans="1:9" ht="24.95" customHeight="1" x14ac:dyDescent="0.35">
      <c r="A347" s="4">
        <v>161</v>
      </c>
      <c r="C347" s="93" t="s">
        <v>345</v>
      </c>
      <c r="D347" s="89"/>
      <c r="E347" s="89"/>
      <c r="F347" s="92">
        <v>8</v>
      </c>
      <c r="G347" s="93" t="s">
        <v>305</v>
      </c>
      <c r="H347" s="91" t="s">
        <v>62</v>
      </c>
      <c r="I347" s="91" t="s">
        <v>62</v>
      </c>
    </row>
    <row r="348" spans="1:9" ht="24.95" customHeight="1" x14ac:dyDescent="0.35">
      <c r="A348" s="4">
        <v>162</v>
      </c>
      <c r="C348" s="93" t="s">
        <v>346</v>
      </c>
      <c r="D348" s="89"/>
      <c r="E348" s="89"/>
      <c r="F348" s="92">
        <v>3</v>
      </c>
      <c r="G348" s="93" t="s">
        <v>305</v>
      </c>
      <c r="H348" s="91" t="s">
        <v>62</v>
      </c>
      <c r="I348" s="91" t="s">
        <v>62</v>
      </c>
    </row>
    <row r="349" spans="1:9" ht="24.95" customHeight="1" x14ac:dyDescent="0.35">
      <c r="A349" s="4">
        <v>163</v>
      </c>
      <c r="C349" s="93" t="s">
        <v>347</v>
      </c>
      <c r="D349" s="89"/>
      <c r="E349" s="89"/>
      <c r="F349" s="92">
        <v>5</v>
      </c>
      <c r="G349" s="93" t="s">
        <v>305</v>
      </c>
      <c r="H349" s="91" t="s">
        <v>62</v>
      </c>
      <c r="I349" s="91" t="s">
        <v>62</v>
      </c>
    </row>
    <row r="350" spans="1:9" ht="24.95" customHeight="1" x14ac:dyDescent="0.35">
      <c r="A350" s="4">
        <v>164</v>
      </c>
      <c r="C350" s="90" t="s">
        <v>302</v>
      </c>
      <c r="D350" s="89"/>
      <c r="E350" s="89"/>
      <c r="F350" s="92">
        <v>50</v>
      </c>
      <c r="G350" s="93" t="s">
        <v>305</v>
      </c>
      <c r="H350" s="91" t="s">
        <v>62</v>
      </c>
      <c r="I350" s="91" t="s">
        <v>62</v>
      </c>
    </row>
    <row r="351" spans="1:9" ht="24.95" customHeight="1" x14ac:dyDescent="0.35">
      <c r="A351" s="4">
        <v>165</v>
      </c>
      <c r="C351" s="90" t="s">
        <v>297</v>
      </c>
      <c r="D351" s="89"/>
      <c r="E351" s="89"/>
      <c r="F351" s="92">
        <v>1</v>
      </c>
      <c r="G351" s="93" t="s">
        <v>38</v>
      </c>
      <c r="H351" s="91" t="s">
        <v>62</v>
      </c>
      <c r="I351" s="91" t="s">
        <v>62</v>
      </c>
    </row>
    <row r="352" spans="1:9" ht="24.95" customHeight="1" x14ac:dyDescent="0.35">
      <c r="A352" s="4">
        <v>166</v>
      </c>
      <c r="C352" s="90" t="s">
        <v>298</v>
      </c>
      <c r="D352" s="89"/>
      <c r="E352" s="89"/>
      <c r="F352" s="92">
        <v>1</v>
      </c>
      <c r="G352" s="93" t="s">
        <v>38</v>
      </c>
      <c r="H352" s="91" t="s">
        <v>62</v>
      </c>
      <c r="I352" s="91" t="s">
        <v>62</v>
      </c>
    </row>
    <row r="354" spans="3:3" ht="12.75" customHeight="1" x14ac:dyDescent="0.2">
      <c r="C354" s="93"/>
    </row>
    <row r="355" spans="3:3" ht="12.75" customHeight="1" x14ac:dyDescent="0.2">
      <c r="C355" s="93" t="s">
        <v>349</v>
      </c>
    </row>
    <row r="356" spans="3:3" ht="12.75" customHeight="1" x14ac:dyDescent="0.2">
      <c r="C356" s="93" t="s">
        <v>350</v>
      </c>
    </row>
    <row r="357" spans="3:3" ht="12.75" customHeight="1" x14ac:dyDescent="0.2">
      <c r="C357" s="93"/>
    </row>
    <row r="358" spans="3:3" ht="12.75" customHeight="1" x14ac:dyDescent="0.2">
      <c r="C358" s="93" t="s">
        <v>351</v>
      </c>
    </row>
    <row r="359" spans="3:3" ht="12.75" customHeight="1" x14ac:dyDescent="0.2">
      <c r="C359" s="93" t="s">
        <v>359</v>
      </c>
    </row>
    <row r="360" spans="3:3" ht="12.75" customHeight="1" x14ac:dyDescent="0.2">
      <c r="C360" s="93" t="s">
        <v>300</v>
      </c>
    </row>
    <row r="361" spans="3:3" ht="12.75" customHeight="1" x14ac:dyDescent="0.2">
      <c r="C361" s="93" t="s">
        <v>301</v>
      </c>
    </row>
    <row r="362" spans="3:3" ht="12.75" customHeight="1" x14ac:dyDescent="0.2">
      <c r="C362" s="93" t="s">
        <v>303</v>
      </c>
    </row>
    <row r="364" spans="3:3" x14ac:dyDescent="0.2">
      <c r="C364" s="53" t="s">
        <v>362</v>
      </c>
    </row>
    <row r="365" spans="3:3" x14ac:dyDescent="0.2">
      <c r="C365" s="53" t="s">
        <v>352</v>
      </c>
    </row>
    <row r="366" spans="3:3" x14ac:dyDescent="0.2">
      <c r="C366" s="53" t="s">
        <v>353</v>
      </c>
    </row>
    <row r="367" spans="3:3" x14ac:dyDescent="0.2">
      <c r="C367" s="53" t="s">
        <v>354</v>
      </c>
    </row>
    <row r="368" spans="3:3" x14ac:dyDescent="0.2">
      <c r="C368" s="53" t="s">
        <v>355</v>
      </c>
    </row>
    <row r="369" spans="3:7" x14ac:dyDescent="0.2">
      <c r="C369" s="53" t="s">
        <v>356</v>
      </c>
    </row>
    <row r="370" spans="3:7" x14ac:dyDescent="0.2">
      <c r="C370" s="53" t="s">
        <v>357</v>
      </c>
    </row>
    <row r="371" spans="3:7" x14ac:dyDescent="0.2">
      <c r="C371" s="53" t="s">
        <v>358</v>
      </c>
    </row>
    <row r="372" spans="3:7" x14ac:dyDescent="0.2">
      <c r="C372" s="11"/>
    </row>
    <row r="373" spans="3:7" x14ac:dyDescent="0.2">
      <c r="C373" s="53" t="s">
        <v>360</v>
      </c>
    </row>
    <row r="374" spans="3:7" x14ac:dyDescent="0.2">
      <c r="C374" s="53" t="s">
        <v>361</v>
      </c>
      <c r="F374" s="4"/>
      <c r="G374" s="4"/>
    </row>
    <row r="375" spans="3:7" ht="15" x14ac:dyDescent="0.2">
      <c r="C375" s="145"/>
      <c r="F375" s="4"/>
      <c r="G375" s="4"/>
    </row>
    <row r="376" spans="3:7" x14ac:dyDescent="0.2">
      <c r="C376" s="1" t="s">
        <v>306</v>
      </c>
    </row>
    <row r="377" spans="3:7" x14ac:dyDescent="0.2">
      <c r="C377" s="94" t="s">
        <v>307</v>
      </c>
    </row>
    <row r="378" spans="3:7" x14ac:dyDescent="0.2">
      <c r="C378" s="94" t="s">
        <v>308</v>
      </c>
    </row>
    <row r="379" spans="3:7" x14ac:dyDescent="0.2">
      <c r="C379" s="94" t="s">
        <v>309</v>
      </c>
    </row>
    <row r="380" spans="3:7" x14ac:dyDescent="0.2">
      <c r="C380" s="94" t="s">
        <v>310</v>
      </c>
    </row>
    <row r="381" spans="3:7" x14ac:dyDescent="0.2">
      <c r="C381" s="94" t="s">
        <v>311</v>
      </c>
    </row>
    <row r="382" spans="3:7" x14ac:dyDescent="0.2">
      <c r="C382" s="94" t="s">
        <v>312</v>
      </c>
    </row>
    <row r="383" spans="3:7" x14ac:dyDescent="0.2">
      <c r="C383" s="94" t="s">
        <v>313</v>
      </c>
    </row>
    <row r="384" spans="3:7" x14ac:dyDescent="0.2">
      <c r="C384" s="94" t="s">
        <v>314</v>
      </c>
    </row>
    <row r="385" spans="2:3" x14ac:dyDescent="0.2">
      <c r="C385" s="94" t="s">
        <v>315</v>
      </c>
    </row>
    <row r="386" spans="2:3" x14ac:dyDescent="0.2">
      <c r="C386" s="94" t="s">
        <v>316</v>
      </c>
    </row>
    <row r="387" spans="2:3" x14ac:dyDescent="0.2">
      <c r="C387" s="94" t="s">
        <v>317</v>
      </c>
    </row>
    <row r="388" spans="2:3" x14ac:dyDescent="0.2">
      <c r="C388" s="94" t="s">
        <v>318</v>
      </c>
    </row>
    <row r="389" spans="2:3" ht="15.75" x14ac:dyDescent="0.2">
      <c r="B389" s="32"/>
    </row>
    <row r="390" spans="2:3" x14ac:dyDescent="0.2">
      <c r="C390" s="1" t="s">
        <v>319</v>
      </c>
    </row>
    <row r="391" spans="2:3" x14ac:dyDescent="0.2">
      <c r="C391" s="95" t="s">
        <v>320</v>
      </c>
    </row>
    <row r="392" spans="2:3" x14ac:dyDescent="0.2">
      <c r="C392" s="95" t="s">
        <v>321</v>
      </c>
    </row>
    <row r="393" spans="2:3" x14ac:dyDescent="0.2">
      <c r="C393" s="95" t="s">
        <v>322</v>
      </c>
    </row>
    <row r="394" spans="2:3" x14ac:dyDescent="0.2">
      <c r="C394" s="95" t="s">
        <v>323</v>
      </c>
    </row>
    <row r="395" spans="2:3" x14ac:dyDescent="0.2">
      <c r="C395" s="95" t="s">
        <v>324</v>
      </c>
    </row>
    <row r="396" spans="2:3" x14ac:dyDescent="0.2">
      <c r="C396" s="95" t="s">
        <v>325</v>
      </c>
    </row>
    <row r="398" spans="2:3" x14ac:dyDescent="0.2">
      <c r="C398" s="1" t="s">
        <v>326</v>
      </c>
    </row>
    <row r="399" spans="2:3" x14ac:dyDescent="0.2">
      <c r="C399" s="97" t="s">
        <v>327</v>
      </c>
    </row>
    <row r="400" spans="2:3" x14ac:dyDescent="0.2">
      <c r="C400" s="96" t="s">
        <v>328</v>
      </c>
    </row>
    <row r="401" spans="3:3" x14ac:dyDescent="0.2">
      <c r="C401" s="96" t="s">
        <v>329</v>
      </c>
    </row>
  </sheetData>
  <mergeCells count="6">
    <mergeCell ref="C90:G90"/>
    <mergeCell ref="T7:T9"/>
    <mergeCell ref="C8:C9"/>
    <mergeCell ref="D8:D9"/>
    <mergeCell ref="F7:L7"/>
    <mergeCell ref="M7:S7"/>
  </mergeCells>
  <phoneticPr fontId="0" type="noConversion"/>
  <pageMargins left="0.25" right="0.25" top="0.75" bottom="0.75" header="0.3" footer="0.3"/>
  <pageSetup scale="42" fitToHeight="14" orientation="landscape" r:id="rId1"/>
  <headerFooter alignWithMargins="0">
    <oddFooter>&amp;RPage &amp;P</oddFooter>
  </headerFooter>
  <rowBreaks count="7" manualBreakCount="7">
    <brk id="76" max="19" man="1"/>
    <brk id="132" max="16383" man="1"/>
    <brk id="174" max="16383" man="1"/>
    <brk id="215" max="16383" man="1"/>
    <brk id="259" max="16383" man="1"/>
    <brk id="307" max="16383" man="1"/>
    <brk id="353" max="19" man="1"/>
  </rowBreaks>
  <ignoredErrors>
    <ignoredError sqref="I325:I3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Andrea Turano</cp:lastModifiedBy>
  <cp:lastPrinted>2022-10-12T17:10:28Z</cp:lastPrinted>
  <dcterms:created xsi:type="dcterms:W3CDTF">1997-05-01T12:51:15Z</dcterms:created>
  <dcterms:modified xsi:type="dcterms:W3CDTF">2022-10-12T18:07:50Z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eced8278-d8a9-4460-8209-4f6ddbfc7d2b</vt:lpwstr>
  </property>
</Properties>
</file>