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430" activeTab="7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comments3.xml><?xml version="1.0" encoding="utf-8"?>
<comments xmlns="http://schemas.openxmlformats.org/spreadsheetml/2006/main">
  <authors>
    <author>Christopher Calabretta</author>
  </authors>
  <commentList>
    <comment ref="A12" authorId="0">
      <text>
        <r>
          <rPr>
            <b/>
            <sz val="8"/>
            <rFont val="Tahoma"/>
            <family val="0"/>
          </rPr>
          <t>Individuals were too small and under developed to identify to species.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<sst xmlns="http://schemas.openxmlformats.org/spreadsheetml/2006/main" count="493" uniqueCount="88">
  <si>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</si>
  <si>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</si>
  <si>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</si>
  <si>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 xml:space="preserve">core area = </t>
  </si>
  <si>
    <t>8.04 cm^2</t>
  </si>
  <si>
    <t>multiplier for # per sq. meter =</t>
  </si>
  <si>
    <t>Sum</t>
  </si>
  <si>
    <t>Mean</t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</si>
  <si>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</si>
  <si>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</si>
  <si>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</si>
  <si>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</si>
  <si>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</si>
  <si>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</si>
  <si>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Nucula annulata</t>
    </r>
  </si>
  <si>
    <t>Arthropods-Copepods</t>
  </si>
  <si>
    <r>
      <rPr>
        <sz val="10"/>
        <color indexed="8"/>
        <rFont val="Arial"/>
        <family val="2"/>
      </rPr>
      <t>Harpacticus spp.</t>
    </r>
  </si>
  <si>
    <t>Arthropods-Other</t>
  </si>
  <si>
    <r>
      <rPr>
        <sz val="10"/>
        <color indexed="8"/>
        <rFont val="Arial"/>
        <family val="2"/>
      </rPr>
      <t xml:space="preserve">Ostracod </t>
    </r>
  </si>
  <si>
    <t>Other</t>
  </si>
  <si>
    <t>Nematode</t>
  </si>
  <si>
    <t>0-2 cm fraction, 300 um</t>
  </si>
  <si>
    <t>0-2 cm fraction, 38 um</t>
  </si>
  <si>
    <t>1.04cm^2</t>
  </si>
  <si>
    <t>2-10 cm fraction, 500 um</t>
  </si>
  <si>
    <t>9.08cm^2</t>
  </si>
  <si>
    <t>2-10 cm fraction, 300 um</t>
  </si>
  <si>
    <t>2-10 cm fraction combined</t>
  </si>
  <si>
    <t>OVERALL TOTALS</t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</si>
  <si>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</si>
  <si>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</si>
  <si>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</si>
  <si>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</si>
  <si>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</si>
  <si>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</si>
  <si>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</si>
  <si>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</si>
  <si>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Mya arenaria</t>
  </si>
  <si>
    <t>0-2 cm fraction combined (300+500 um)</t>
  </si>
  <si>
    <t>Polydora ligni</t>
  </si>
  <si>
    <t>unknown- to degra. To ID</t>
  </si>
  <si>
    <t>Eusyllis blomstrandi</t>
  </si>
  <si>
    <t>Dysponetus pygmaeus</t>
  </si>
  <si>
    <t>Ophelia limacina</t>
  </si>
  <si>
    <t>Euphausiid</t>
  </si>
  <si>
    <t>Cistena granulata</t>
  </si>
  <si>
    <t>Crepidula larvae</t>
  </si>
  <si>
    <t>Syllis gracilis</t>
  </si>
  <si>
    <t>Decapod</t>
  </si>
  <si>
    <t>Syllidae family</t>
  </si>
  <si>
    <t>Hydroid?</t>
  </si>
  <si>
    <t>Eteone lactea</t>
  </si>
  <si>
    <t>Naupli</t>
  </si>
  <si>
    <t xml:space="preserve">Syllidae family </t>
  </si>
  <si>
    <t>#/sq meter</t>
  </si>
  <si>
    <t>Microphthalmus sczelkowii</t>
  </si>
  <si>
    <t>Species</t>
  </si>
  <si>
    <t>Replicate Sample</t>
  </si>
  <si>
    <t>0-2cm</t>
  </si>
  <si>
    <t>Conimicut Point- 2002</t>
  </si>
  <si>
    <t>Conimicut Point Station- 2002</t>
  </si>
  <si>
    <t>Terebellides stroemi</t>
  </si>
  <si>
    <t>Turbinellia sp</t>
  </si>
  <si>
    <t>Ampalisca sp</t>
  </si>
  <si>
    <t>Scoloplos robustus</t>
  </si>
  <si>
    <t>Polydora concharumi</t>
  </si>
  <si>
    <t>Eteone heteropoda</t>
  </si>
  <si>
    <t>Orbinia ornata</t>
  </si>
  <si>
    <t>Pagurus arcuatus</t>
  </si>
  <si>
    <t>Nemertean</t>
  </si>
  <si>
    <t>Phyllodoce mucosa</t>
  </si>
  <si>
    <t>Mercenaria mercenaria</t>
  </si>
  <si>
    <t>Acartia spp.</t>
  </si>
  <si>
    <t>Eudorella</t>
  </si>
  <si>
    <t>Nephtys discores</t>
  </si>
  <si>
    <t>Nephtys discors</t>
  </si>
  <si>
    <t>Nassarius trivittatus</t>
  </si>
  <si>
    <t>Clymenella torqueta</t>
  </si>
  <si>
    <t>Spio setosa</t>
  </si>
  <si>
    <t>Euclymene zonalis</t>
  </si>
  <si>
    <t>Praxillella praetermissa</t>
  </si>
  <si>
    <t>Polyphysia crassa</t>
  </si>
  <si>
    <t>Cirratulus cirratas</t>
  </si>
  <si>
    <t>Crepidula Larvae</t>
  </si>
  <si>
    <t>N/A</t>
  </si>
  <si>
    <r>
      <t>Number/m</t>
    </r>
    <r>
      <rPr>
        <b/>
        <vertAlign val="superscript"/>
        <sz val="10"/>
        <rFont val="Arial"/>
        <family val="2"/>
      </rPr>
      <t>2</t>
    </r>
  </si>
  <si>
    <t>Spiochaetopterus oculatus</t>
  </si>
  <si>
    <t>Foraminifera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</si>
</sst>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 horizontal="center"/>
    </xf>
    <xf numFmtId="1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2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fill"/>
      <protection locked="0"/>
    </xf>
    <xf numFmtId="0" fontId="0" fillId="0" borderId="2" xfId="0" applyBorder="1" applyAlignment="1" applyProtection="1">
      <alignment horizontal="justify"/>
      <protection locked="0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1" fontId="4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6" xfId="0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Continuous"/>
      <protection locked="0"/>
    </xf>
    <xf numFmtId="0" fontId="4" fillId="2" borderId="10" xfId="0" applyFont="1" applyFill="1" applyBorder="1" applyAlignment="1">
      <alignment/>
    </xf>
    <xf numFmtId="1" fontId="4" fillId="3" borderId="11" xfId="0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1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5" fillId="0" borderId="8" xfId="0" applyNumberFormat="1" applyFont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 horizontal="centerContinuous"/>
      <protection locked="0"/>
    </xf>
    <xf numFmtId="0" fontId="5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15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0" fontId="5" fillId="3" borderId="4" xfId="0" applyFont="1" applyFill="1" applyBorder="1" applyAlignment="1">
      <alignment/>
    </xf>
    <xf numFmtId="0" fontId="0" fillId="4" borderId="4" xfId="0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1" fillId="0" borderId="9" xfId="0" applyFont="1" applyBorder="1" applyAlignment="1" applyProtection="1">
      <alignment horizontal="justify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5" fillId="0" borderId="8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2" fontId="4" fillId="0" borderId="3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zoomScale="125" zoomScaleNormal="125" workbookViewId="0" topLeftCell="A1">
      <selection activeCell="A32" sqref="A32"/>
    </sheetView>
  </sheetViews>
  <sheetFormatPr defaultColWidth="9.140625" defaultRowHeight="12.75"/>
  <cols>
    <col min="1" max="1" width="24.00390625" style="0" customWidth="1"/>
    <col min="2" max="16" width="5.28125" style="0" customWidth="1"/>
    <col min="17" max="17" width="8.00390625" style="0" customWidth="1"/>
    <col min="18" max="18" width="5.28125" style="0" customWidth="1"/>
    <col min="19" max="19" width="7.28125" style="0" customWidth="1"/>
    <col min="20" max="20" width="10.421875" style="55" customWidth="1"/>
    <col min="21" max="16384" width="11.421875" style="0" customWidth="1"/>
  </cols>
  <sheetData>
    <row r="1" spans="1:15" ht="12.75">
      <c r="A1" s="1" t="s">
        <v>0</v>
      </c>
      <c r="B1" t="s">
        <v>1</v>
      </c>
      <c r="L1" t="s">
        <v>2</v>
      </c>
      <c r="O1" s="3"/>
    </row>
    <row r="2" spans="1:20" s="23" customFormat="1" ht="12.75">
      <c r="A2" s="22" t="s">
        <v>60</v>
      </c>
      <c r="L2" s="23" t="s">
        <v>3</v>
      </c>
      <c r="Q2" s="24" t="s">
        <v>4</v>
      </c>
      <c r="T2" s="56"/>
    </row>
    <row r="3" spans="12:17" ht="12.75">
      <c r="L3" t="s">
        <v>5</v>
      </c>
      <c r="Q3" s="2">
        <v>1243.78</v>
      </c>
    </row>
    <row r="4" spans="1:20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57"/>
    </row>
    <row r="5" spans="1:20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58" t="s">
        <v>54</v>
      </c>
    </row>
    <row r="6" spans="1:20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9"/>
    </row>
    <row r="7" spans="1:20" ht="12.75">
      <c r="A7" s="29" t="s">
        <v>9</v>
      </c>
      <c r="B7" s="10">
        <v>10</v>
      </c>
      <c r="C7" s="10">
        <v>5</v>
      </c>
      <c r="D7" s="10">
        <v>7</v>
      </c>
      <c r="E7" s="10">
        <v>11</v>
      </c>
      <c r="F7" s="10">
        <v>6</v>
      </c>
      <c r="G7" s="10">
        <v>3</v>
      </c>
      <c r="H7" s="10">
        <v>11</v>
      </c>
      <c r="I7" s="10">
        <v>6</v>
      </c>
      <c r="J7" s="10">
        <v>9</v>
      </c>
      <c r="K7" s="10">
        <v>9</v>
      </c>
      <c r="L7" s="10">
        <v>5</v>
      </c>
      <c r="M7" s="10">
        <v>6</v>
      </c>
      <c r="N7" s="10">
        <v>12</v>
      </c>
      <c r="O7" s="10">
        <v>3</v>
      </c>
      <c r="P7" s="10">
        <v>5</v>
      </c>
      <c r="Q7" s="7"/>
      <c r="R7" s="10">
        <f>SUM(B7:P7)</f>
        <v>108</v>
      </c>
      <c r="S7" s="25">
        <f>R7/15</f>
        <v>7.2</v>
      </c>
      <c r="T7" s="60">
        <f>S7*1243.78</f>
        <v>8955.216</v>
      </c>
    </row>
    <row r="8" spans="1:20" ht="12.75">
      <c r="A8" s="29" t="s">
        <v>82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7"/>
      <c r="R8" s="10">
        <f>SUM(B8:P8)</f>
        <v>0</v>
      </c>
      <c r="S8" s="25">
        <f>R8/15</f>
        <v>0</v>
      </c>
      <c r="T8" s="60">
        <f>S8*1243.78</f>
        <v>0</v>
      </c>
    </row>
    <row r="9" spans="1:20" ht="12.75">
      <c r="A9" s="29" t="s">
        <v>45</v>
      </c>
      <c r="B9" s="10"/>
      <c r="C9" s="10"/>
      <c r="D9" s="10"/>
      <c r="E9" s="10"/>
      <c r="F9" s="10"/>
      <c r="G9" s="10"/>
      <c r="H9" s="10"/>
      <c r="I9" s="10">
        <v>1</v>
      </c>
      <c r="J9" s="10"/>
      <c r="K9" s="10">
        <v>1</v>
      </c>
      <c r="L9" s="10"/>
      <c r="M9" s="10">
        <v>3</v>
      </c>
      <c r="N9" s="10"/>
      <c r="O9" s="10"/>
      <c r="P9" s="10"/>
      <c r="Q9" s="7"/>
      <c r="R9" s="10">
        <f>SUM(B9:P9)</f>
        <v>5</v>
      </c>
      <c r="S9" s="25">
        <f>R9/15</f>
        <v>0.3333333333333333</v>
      </c>
      <c r="T9" s="60">
        <f>S9*1243.78</f>
        <v>414.5933333333333</v>
      </c>
    </row>
    <row r="10" spans="1:20" ht="12.75">
      <c r="A10" s="29" t="s">
        <v>77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7"/>
      <c r="R10" s="10">
        <f>SUM(B10:P10)</f>
        <v>0</v>
      </c>
      <c r="S10" s="25">
        <f>R10/15</f>
        <v>0</v>
      </c>
      <c r="T10" s="60">
        <f>S10*1243.78</f>
        <v>0</v>
      </c>
    </row>
    <row r="11" spans="1:20" ht="12.75">
      <c r="A11" s="29" t="s">
        <v>42</v>
      </c>
      <c r="B11" s="10"/>
      <c r="C11" s="10">
        <v>1</v>
      </c>
      <c r="D11" s="10"/>
      <c r="E11" s="10"/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/>
      <c r="R11" s="10">
        <f>SUM(B11:P11)</f>
        <v>2</v>
      </c>
      <c r="S11" s="25">
        <f>R11/15</f>
        <v>0.13333333333333333</v>
      </c>
      <c r="T11" s="60">
        <f>S11*1243.78</f>
        <v>165.83733333333333</v>
      </c>
    </row>
    <row r="12" spans="1:20" ht="12.75">
      <c r="A12" s="29" t="s">
        <v>66</v>
      </c>
      <c r="B12" s="10"/>
      <c r="C12" s="10"/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7"/>
      <c r="R12" s="10">
        <f>SUM(B12:P12)</f>
        <v>1</v>
      </c>
      <c r="S12" s="25">
        <f>R12/15</f>
        <v>0.06666666666666667</v>
      </c>
      <c r="T12" s="60">
        <f>S12*1243.78</f>
        <v>82.91866666666667</v>
      </c>
    </row>
    <row r="13" spans="1:20" ht="12.75">
      <c r="A13" s="41" t="s">
        <v>51</v>
      </c>
      <c r="B13" s="10"/>
      <c r="C13" s="10"/>
      <c r="D13" s="10"/>
      <c r="E13" s="10"/>
      <c r="F13" s="10"/>
      <c r="G13" s="10"/>
      <c r="H13" s="10">
        <v>3</v>
      </c>
      <c r="I13" s="10"/>
      <c r="J13" s="10"/>
      <c r="K13" s="10">
        <v>1</v>
      </c>
      <c r="L13" s="10"/>
      <c r="M13" s="10"/>
      <c r="N13" s="10"/>
      <c r="O13" s="10">
        <v>2</v>
      </c>
      <c r="P13" s="10"/>
      <c r="Q13" s="7"/>
      <c r="R13" s="10">
        <f>SUM(B13:P13)</f>
        <v>6</v>
      </c>
      <c r="S13" s="25">
        <f>R13/15</f>
        <v>0.4</v>
      </c>
      <c r="T13" s="60">
        <f>S13*1243.78</f>
        <v>497.512</v>
      </c>
    </row>
    <row r="14" spans="1:20" ht="12.75">
      <c r="A14" s="4" t="s">
        <v>79</v>
      </c>
      <c r="B14" s="31"/>
      <c r="C14" s="31"/>
      <c r="D14" s="31"/>
      <c r="E14" s="31"/>
      <c r="F14" s="31"/>
      <c r="G14" s="31"/>
      <c r="H14" s="31"/>
      <c r="I14" s="31"/>
      <c r="J14" s="31"/>
      <c r="K14" s="40"/>
      <c r="L14" s="40"/>
      <c r="M14" s="40"/>
      <c r="N14" s="40"/>
      <c r="O14" s="40"/>
      <c r="P14" s="40"/>
      <c r="Q14" s="7"/>
      <c r="R14" s="10">
        <f>SUM(B14:P14)</f>
        <v>0</v>
      </c>
      <c r="S14" s="25">
        <f>R14/15</f>
        <v>0</v>
      </c>
      <c r="T14" s="60">
        <f>S14*1243.78</f>
        <v>0</v>
      </c>
    </row>
    <row r="15" spans="1:20" ht="12.75">
      <c r="A15" t="s">
        <v>41</v>
      </c>
      <c r="B15" s="31"/>
      <c r="C15" s="31"/>
      <c r="D15" s="31"/>
      <c r="E15" s="31"/>
      <c r="F15" s="31">
        <v>1</v>
      </c>
      <c r="G15" s="31"/>
      <c r="H15" s="31"/>
      <c r="I15" s="31">
        <v>4</v>
      </c>
      <c r="J15" s="31"/>
      <c r="K15" s="40"/>
      <c r="L15" s="40"/>
      <c r="M15" s="40">
        <v>1</v>
      </c>
      <c r="N15" s="40">
        <v>1</v>
      </c>
      <c r="O15" s="40"/>
      <c r="P15" s="40"/>
      <c r="Q15" s="7"/>
      <c r="R15" s="10">
        <f>SUM(B15:P15)</f>
        <v>7</v>
      </c>
      <c r="S15" s="25">
        <f>R15/15</f>
        <v>0.4666666666666667</v>
      </c>
      <c r="T15" s="60">
        <f>S15*1243.78</f>
        <v>580.4306666666666</v>
      </c>
    </row>
    <row r="16" spans="1:20" ht="12.75">
      <c r="A16" s="1" t="s">
        <v>10</v>
      </c>
      <c r="B16" s="10">
        <v>15</v>
      </c>
      <c r="C16" s="10">
        <v>4</v>
      </c>
      <c r="D16" s="10">
        <v>8</v>
      </c>
      <c r="E16" s="10">
        <v>14</v>
      </c>
      <c r="F16" s="10">
        <v>21</v>
      </c>
      <c r="G16" s="10">
        <v>10</v>
      </c>
      <c r="H16" s="10">
        <v>40</v>
      </c>
      <c r="I16" s="10">
        <v>29</v>
      </c>
      <c r="J16" s="10">
        <v>42</v>
      </c>
      <c r="K16" s="10">
        <v>24</v>
      </c>
      <c r="L16" s="10">
        <v>11</v>
      </c>
      <c r="M16" s="10">
        <v>14</v>
      </c>
      <c r="N16" s="10">
        <v>11</v>
      </c>
      <c r="O16" s="10">
        <v>56</v>
      </c>
      <c r="P16" s="10">
        <v>10</v>
      </c>
      <c r="Q16" s="8"/>
      <c r="R16" s="10">
        <f>SUM(B16:P16)</f>
        <v>309</v>
      </c>
      <c r="S16" s="25">
        <f>R16/15</f>
        <v>20.6</v>
      </c>
      <c r="T16" s="60">
        <f>S16*1243.78</f>
        <v>25621.868000000002</v>
      </c>
    </row>
    <row r="17" spans="1:20" ht="12.75">
      <c r="A17" s="29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>
        <f>SUM(B17:P17)</f>
        <v>0</v>
      </c>
      <c r="S17" s="25">
        <f>R17/15</f>
        <v>0</v>
      </c>
      <c r="T17" s="60">
        <f>S17*1243.78</f>
        <v>0</v>
      </c>
    </row>
    <row r="18" spans="1:20" ht="12.75">
      <c r="A18" s="29" t="s">
        <v>75</v>
      </c>
      <c r="B18" s="10"/>
      <c r="C18" s="10"/>
      <c r="D18" s="10"/>
      <c r="E18" s="10"/>
      <c r="F18" s="10"/>
      <c r="G18" s="10"/>
      <c r="H18" s="10"/>
      <c r="I18" s="10"/>
      <c r="J18" s="15"/>
      <c r="K18" s="10"/>
      <c r="L18" s="10"/>
      <c r="M18" s="10"/>
      <c r="N18" s="10"/>
      <c r="O18" s="10"/>
      <c r="P18" s="10"/>
      <c r="Q18" s="5"/>
      <c r="R18" s="10">
        <f>SUM(B18:P18)</f>
        <v>0</v>
      </c>
      <c r="S18" s="25">
        <f>R18/15</f>
        <v>0</v>
      </c>
      <c r="T18" s="60">
        <f>S18*1243.78</f>
        <v>0</v>
      </c>
    </row>
    <row r="19" spans="1:20" ht="12.75">
      <c r="A19" s="29" t="s">
        <v>43</v>
      </c>
      <c r="B19" s="10"/>
      <c r="C19" s="10"/>
      <c r="D19" s="10"/>
      <c r="E19" s="10"/>
      <c r="F19" s="10"/>
      <c r="G19" s="10"/>
      <c r="H19" s="10"/>
      <c r="I19" s="10">
        <v>1</v>
      </c>
      <c r="J19" s="10"/>
      <c r="K19" s="10"/>
      <c r="L19" s="10"/>
      <c r="M19" s="10"/>
      <c r="N19" s="10"/>
      <c r="O19" s="10"/>
      <c r="P19" s="10"/>
      <c r="Q19" s="7"/>
      <c r="R19" s="10">
        <f>SUM(B19:P19)</f>
        <v>1</v>
      </c>
      <c r="S19" s="25">
        <f>R19/15</f>
        <v>0.06666666666666667</v>
      </c>
      <c r="T19" s="60">
        <f>S19*1243.78</f>
        <v>82.91866666666667</v>
      </c>
    </row>
    <row r="20" spans="1:20" ht="12.75">
      <c r="A20" s="29" t="s">
        <v>67</v>
      </c>
      <c r="B20" s="10"/>
      <c r="C20" s="10"/>
      <c r="D20" s="10"/>
      <c r="E20" s="10">
        <v>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"/>
      <c r="R20" s="10">
        <f>SUM(B20:P20)</f>
        <v>3</v>
      </c>
      <c r="S20" s="25">
        <f>R20/15</f>
        <v>0.2</v>
      </c>
      <c r="T20" s="60">
        <f>S20*1243.78</f>
        <v>248.756</v>
      </c>
    </row>
    <row r="21" spans="1:20" ht="12.75">
      <c r="A21" s="41" t="s">
        <v>70</v>
      </c>
      <c r="B21" s="10"/>
      <c r="C21" s="10"/>
      <c r="D21" s="10"/>
      <c r="E21" s="10"/>
      <c r="F21" s="10"/>
      <c r="G21" s="10"/>
      <c r="H21" s="10"/>
      <c r="I21" s="10">
        <v>1</v>
      </c>
      <c r="J21" s="10"/>
      <c r="K21" s="10"/>
      <c r="L21" s="10"/>
      <c r="M21" s="10"/>
      <c r="N21" s="10"/>
      <c r="O21" s="10"/>
      <c r="P21" s="10"/>
      <c r="Q21" s="7"/>
      <c r="R21" s="10">
        <f>SUM(B21:P21)</f>
        <v>1</v>
      </c>
      <c r="S21" s="25">
        <f>R21/15</f>
        <v>0.06666666666666667</v>
      </c>
      <c r="T21" s="60">
        <f>S21*1243.78</f>
        <v>82.91866666666667</v>
      </c>
    </row>
    <row r="22" spans="1:20" ht="12.75">
      <c r="A22" s="29" t="s">
        <v>65</v>
      </c>
      <c r="B22" s="17"/>
      <c r="C22" s="10"/>
      <c r="D22" s="10">
        <v>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 s="10">
        <f>SUM(B22:P22)</f>
        <v>2</v>
      </c>
      <c r="S22" s="25">
        <f>R22/15</f>
        <v>0.13333333333333333</v>
      </c>
      <c r="T22" s="60">
        <f>S22*1243.78</f>
        <v>165.83733333333333</v>
      </c>
    </row>
    <row r="23" spans="1:20" ht="12.75">
      <c r="A23" s="29" t="s">
        <v>39</v>
      </c>
      <c r="B23" s="10">
        <v>3</v>
      </c>
      <c r="C23" s="10">
        <v>1</v>
      </c>
      <c r="D23" s="10"/>
      <c r="E23" s="10">
        <v>4</v>
      </c>
      <c r="F23" s="10">
        <v>14</v>
      </c>
      <c r="G23" s="10">
        <v>4</v>
      </c>
      <c r="H23" s="10"/>
      <c r="I23" s="10">
        <v>4</v>
      </c>
      <c r="J23" s="10"/>
      <c r="K23" s="10">
        <v>2</v>
      </c>
      <c r="L23" s="10"/>
      <c r="M23" s="10">
        <v>8</v>
      </c>
      <c r="N23" s="10"/>
      <c r="O23" s="10"/>
      <c r="P23" s="10">
        <v>1</v>
      </c>
      <c r="Q23" s="7"/>
      <c r="R23" s="10">
        <f>SUM(B23:P23)</f>
        <v>41</v>
      </c>
      <c r="S23" s="25">
        <f>R23/15</f>
        <v>2.7333333333333334</v>
      </c>
      <c r="T23" s="60">
        <f>S23*1243.78</f>
        <v>3399.6653333333334</v>
      </c>
    </row>
    <row r="24" spans="1:20" ht="12.75">
      <c r="A24" s="29" t="s">
        <v>81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/>
      <c r="R24" s="10">
        <f>SUM(B24:P24)</f>
        <v>0</v>
      </c>
      <c r="S24" s="25">
        <f>R24/15</f>
        <v>0</v>
      </c>
      <c r="T24" s="60">
        <f>S24*1243.78</f>
        <v>0</v>
      </c>
    </row>
    <row r="25" spans="1:20" ht="12.75">
      <c r="A25" s="29" t="s">
        <v>80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/>
      <c r="R25" s="10">
        <f>SUM(B25:P25)</f>
        <v>0</v>
      </c>
      <c r="S25" s="25">
        <f>R25/15</f>
        <v>0</v>
      </c>
      <c r="T25" s="60">
        <f>S25*1243.78</f>
        <v>0</v>
      </c>
    </row>
    <row r="26" spans="1:20" ht="12.75">
      <c r="A26" s="111" t="s">
        <v>64</v>
      </c>
      <c r="B26" s="31"/>
      <c r="C26" s="31">
        <v>1</v>
      </c>
      <c r="D26" s="31"/>
      <c r="E26" s="31">
        <v>1</v>
      </c>
      <c r="F26" s="31"/>
      <c r="G26" s="31">
        <v>1</v>
      </c>
      <c r="H26" s="31">
        <v>1</v>
      </c>
      <c r="I26" s="31"/>
      <c r="J26" s="31">
        <v>1</v>
      </c>
      <c r="K26" s="31"/>
      <c r="L26" s="31"/>
      <c r="M26" s="40"/>
      <c r="N26" s="40">
        <v>2</v>
      </c>
      <c r="O26" s="40">
        <v>1</v>
      </c>
      <c r="P26" s="40"/>
      <c r="Q26" s="7"/>
      <c r="R26" s="10">
        <f>SUM(B26:P26)</f>
        <v>8</v>
      </c>
      <c r="S26" s="25">
        <f>R26/15</f>
        <v>0.5333333333333333</v>
      </c>
      <c r="T26" s="60">
        <f>S26*1243.78</f>
        <v>663.3493333333333</v>
      </c>
    </row>
    <row r="27" spans="1:20" ht="12.75">
      <c r="A27" s="29" t="s">
        <v>78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0"/>
      <c r="Q27" s="7"/>
      <c r="R27" s="10">
        <f>SUM(B27:P27)</f>
        <v>0</v>
      </c>
      <c r="S27" s="25">
        <f>R27/15</f>
        <v>0</v>
      </c>
      <c r="T27" s="60">
        <f>S27*1243.78</f>
        <v>0</v>
      </c>
    </row>
    <row r="28" spans="1:20" ht="12.75">
      <c r="A28" s="29" t="s">
        <v>86</v>
      </c>
      <c r="B28" s="10">
        <v>2</v>
      </c>
      <c r="C28" s="10">
        <v>1</v>
      </c>
      <c r="D28" s="10"/>
      <c r="E28" s="10">
        <v>1</v>
      </c>
      <c r="F28" s="10">
        <v>2</v>
      </c>
      <c r="G28" s="10">
        <v>1</v>
      </c>
      <c r="H28" s="10">
        <v>1</v>
      </c>
      <c r="I28" s="10">
        <v>2</v>
      </c>
      <c r="J28" s="10"/>
      <c r="K28" s="10"/>
      <c r="L28" s="10"/>
      <c r="M28" s="10">
        <v>3</v>
      </c>
      <c r="N28" s="10"/>
      <c r="O28" s="10"/>
      <c r="P28" s="10"/>
      <c r="Q28" s="7"/>
      <c r="R28" s="10">
        <f>SUM(B28:P28)</f>
        <v>13</v>
      </c>
      <c r="S28" s="25">
        <f>R28/15</f>
        <v>0.8666666666666667</v>
      </c>
      <c r="T28" s="60">
        <f>S28*1243.78</f>
        <v>1077.9426666666666</v>
      </c>
    </row>
    <row r="29" spans="1:20" ht="12.75">
      <c r="A29" s="1" t="s">
        <v>11</v>
      </c>
      <c r="B29" s="10">
        <v>1</v>
      </c>
      <c r="C29" s="10">
        <v>2</v>
      </c>
      <c r="D29" s="10"/>
      <c r="E29" s="10"/>
      <c r="F29" s="10"/>
      <c r="G29" s="10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7"/>
      <c r="R29" s="10">
        <f>SUM(B29:P29)</f>
        <v>4</v>
      </c>
      <c r="S29" s="25">
        <f>R29/15</f>
        <v>0.26666666666666666</v>
      </c>
      <c r="T29" s="60">
        <f>S29*1243.78</f>
        <v>331.67466666666667</v>
      </c>
    </row>
    <row r="30" spans="1:20" ht="12.75">
      <c r="A30" s="42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10"/>
      <c r="N30" s="10"/>
      <c r="O30" s="10"/>
      <c r="P30" s="10"/>
      <c r="Q30" s="7"/>
      <c r="R30" s="10">
        <f>SUM(B30:P30)</f>
        <v>0</v>
      </c>
      <c r="S30" s="25">
        <f>R30/15</f>
        <v>0</v>
      </c>
      <c r="T30" s="60">
        <f>S30*1243.78</f>
        <v>0</v>
      </c>
    </row>
    <row r="31" spans="1:20" ht="12.75">
      <c r="A31" s="42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>
        <v>1</v>
      </c>
      <c r="O31" s="40"/>
      <c r="P31" s="40"/>
      <c r="Q31" s="7"/>
      <c r="R31" s="10">
        <f>SUM(B31:P31)</f>
        <v>1</v>
      </c>
      <c r="S31" s="25">
        <f>R31/15</f>
        <v>0.06666666666666667</v>
      </c>
      <c r="T31" s="60">
        <f>S31*1243.78</f>
        <v>82.91866666666667</v>
      </c>
    </row>
    <row r="32" spans="1:20" ht="12.75">
      <c r="A32" s="29" t="s">
        <v>61</v>
      </c>
      <c r="B32" s="16">
        <v>1</v>
      </c>
      <c r="C32" s="40"/>
      <c r="D32" s="16"/>
      <c r="E32" s="40">
        <v>9</v>
      </c>
      <c r="F32" s="40">
        <v>3</v>
      </c>
      <c r="G32" s="40">
        <v>1</v>
      </c>
      <c r="H32" s="40"/>
      <c r="I32" s="40"/>
      <c r="J32" s="40"/>
      <c r="K32" s="40"/>
      <c r="L32" s="40"/>
      <c r="M32" s="40">
        <v>7</v>
      </c>
      <c r="N32" s="40">
        <v>5</v>
      </c>
      <c r="O32" s="40"/>
      <c r="P32" s="40"/>
      <c r="Q32" s="7"/>
      <c r="R32" s="10">
        <f>SUM(B32:P32)</f>
        <v>26</v>
      </c>
      <c r="S32" s="25">
        <f>R32/15</f>
        <v>1.7333333333333334</v>
      </c>
      <c r="T32" s="60">
        <f>S32*1243.78</f>
        <v>2155.885333333333</v>
      </c>
    </row>
    <row r="33" spans="1:20" ht="12.75">
      <c r="A33" s="29" t="s">
        <v>12</v>
      </c>
      <c r="B33" s="16"/>
      <c r="C33" s="40"/>
      <c r="D33" s="1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7"/>
      <c r="R33" s="10">
        <f>SUM(B33:P33)</f>
        <v>0</v>
      </c>
      <c r="S33" s="25">
        <f>R33/15</f>
        <v>0</v>
      </c>
      <c r="T33" s="60">
        <f>S33*1243.78</f>
        <v>0</v>
      </c>
    </row>
    <row r="34" spans="1:20" ht="12.75">
      <c r="A34" s="30" t="s">
        <v>40</v>
      </c>
      <c r="B34" s="10"/>
      <c r="C34" s="10"/>
      <c r="D34" s="10"/>
      <c r="E34" s="10"/>
      <c r="F34" s="10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7"/>
      <c r="R34" s="10">
        <f>SUM(B34:P34)</f>
        <v>0</v>
      </c>
      <c r="S34" s="25">
        <f>R34/15</f>
        <v>0</v>
      </c>
      <c r="T34" s="60">
        <f>S34*1243.78</f>
        <v>0</v>
      </c>
    </row>
    <row r="35" spans="1:20" ht="12.7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8"/>
      <c r="R35" s="51"/>
      <c r="S35" s="52"/>
      <c r="T35" s="61"/>
    </row>
    <row r="36" spans="1:20" ht="12.75">
      <c r="A36" s="54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62"/>
    </row>
    <row r="37" spans="1:20" ht="12.75">
      <c r="A37" t="s">
        <v>46</v>
      </c>
      <c r="B37" s="31"/>
      <c r="C37" s="31">
        <v>3</v>
      </c>
      <c r="D37" s="31"/>
      <c r="E37" s="31">
        <v>1</v>
      </c>
      <c r="F37" s="31">
        <v>4</v>
      </c>
      <c r="G37" s="40"/>
      <c r="H37" s="40"/>
      <c r="I37" s="40">
        <v>3</v>
      </c>
      <c r="J37" s="40"/>
      <c r="K37" s="40"/>
      <c r="L37" s="40"/>
      <c r="M37" s="40">
        <v>4</v>
      </c>
      <c r="N37" s="40">
        <v>1</v>
      </c>
      <c r="O37" s="40"/>
      <c r="P37" s="40">
        <v>1</v>
      </c>
      <c r="Q37" s="7"/>
      <c r="R37" s="10">
        <f aca="true" t="shared" si="0" ref="R37:R42">SUM(B37:P37)</f>
        <v>17</v>
      </c>
      <c r="S37" s="25">
        <f aca="true" t="shared" si="1" ref="S37:S42">R37/15</f>
        <v>1.1333333333333333</v>
      </c>
      <c r="T37" s="60">
        <f aca="true" t="shared" si="2" ref="T37:T42">S37*1243.78</f>
        <v>1409.6173333333334</v>
      </c>
    </row>
    <row r="38" spans="1:20" ht="12.75">
      <c r="A38" s="39" t="s">
        <v>71</v>
      </c>
      <c r="B38" s="10"/>
      <c r="C38" s="10"/>
      <c r="D38" s="10"/>
      <c r="E38" s="10"/>
      <c r="F38" s="10"/>
      <c r="G38" s="10"/>
      <c r="H38" s="10"/>
      <c r="I38" s="10"/>
      <c r="J38" s="10"/>
      <c r="K38" s="10">
        <v>1</v>
      </c>
      <c r="L38" s="10"/>
      <c r="M38" s="10"/>
      <c r="N38" s="10"/>
      <c r="O38" s="10"/>
      <c r="P38" s="10"/>
      <c r="Q38" s="7"/>
      <c r="R38" s="10">
        <f>SUM(B38:P38)</f>
        <v>1</v>
      </c>
      <c r="S38" s="25">
        <f t="shared" si="1"/>
        <v>0.06666666666666667</v>
      </c>
      <c r="T38" s="60">
        <f t="shared" si="2"/>
        <v>82.91866666666667</v>
      </c>
    </row>
    <row r="39" spans="1:20" ht="12.75">
      <c r="A39" s="39" t="s">
        <v>37</v>
      </c>
      <c r="B39" s="10"/>
      <c r="C39" s="10"/>
      <c r="D39" s="10"/>
      <c r="E39" s="10"/>
      <c r="F39" s="10"/>
      <c r="G39" s="10"/>
      <c r="H39" s="10">
        <v>1</v>
      </c>
      <c r="I39" s="10"/>
      <c r="J39" s="10"/>
      <c r="K39" s="10"/>
      <c r="L39" s="10"/>
      <c r="M39" s="10">
        <v>1</v>
      </c>
      <c r="N39" s="10"/>
      <c r="O39" s="10">
        <v>1</v>
      </c>
      <c r="P39" s="10"/>
      <c r="Q39" s="7"/>
      <c r="R39" s="10">
        <f>SUM(B39:P39)</f>
        <v>3</v>
      </c>
      <c r="S39" s="25">
        <f t="shared" si="1"/>
        <v>0.2</v>
      </c>
      <c r="T39" s="60">
        <f t="shared" si="2"/>
        <v>248.756</v>
      </c>
    </row>
    <row r="40" spans="1:20" ht="12.75">
      <c r="A40" s="39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7"/>
      <c r="R40" s="10">
        <f t="shared" si="0"/>
        <v>0</v>
      </c>
      <c r="S40" s="25">
        <f t="shared" si="1"/>
        <v>0</v>
      </c>
      <c r="T40" s="60">
        <f t="shared" si="2"/>
        <v>0</v>
      </c>
    </row>
    <row r="41" spans="1:20" ht="12.75">
      <c r="A41" s="39" t="s">
        <v>14</v>
      </c>
      <c r="B41" s="10"/>
      <c r="C41" s="10"/>
      <c r="D41" s="10"/>
      <c r="E41" s="10"/>
      <c r="F41" s="10"/>
      <c r="G41" s="10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7"/>
      <c r="R41" s="10">
        <f t="shared" si="0"/>
        <v>1</v>
      </c>
      <c r="S41" s="25">
        <f t="shared" si="1"/>
        <v>0.06666666666666667</v>
      </c>
      <c r="T41" s="60">
        <f t="shared" si="2"/>
        <v>82.91866666666667</v>
      </c>
    </row>
    <row r="42" spans="1:20" ht="12.75">
      <c r="A42" s="39" t="s">
        <v>62</v>
      </c>
      <c r="B42" s="10">
        <v>1</v>
      </c>
      <c r="C42" s="10">
        <v>1</v>
      </c>
      <c r="D42" s="10"/>
      <c r="E42" s="10"/>
      <c r="F42" s="10">
        <v>1</v>
      </c>
      <c r="G42" s="10"/>
      <c r="H42" s="10"/>
      <c r="I42" s="10"/>
      <c r="J42" s="10"/>
      <c r="K42" s="10">
        <v>1</v>
      </c>
      <c r="L42" s="10"/>
      <c r="M42" s="10"/>
      <c r="N42" s="10"/>
      <c r="O42" s="10"/>
      <c r="P42" s="10"/>
      <c r="Q42" s="8"/>
      <c r="R42" s="10">
        <f t="shared" si="0"/>
        <v>4</v>
      </c>
      <c r="S42" s="25">
        <f t="shared" si="1"/>
        <v>0.26666666666666666</v>
      </c>
      <c r="T42" s="60">
        <f t="shared" si="2"/>
        <v>331.67466666666667</v>
      </c>
    </row>
    <row r="43" spans="1:20" ht="12.75">
      <c r="A43" s="2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6"/>
      <c r="S43" s="37"/>
      <c r="T43" s="63"/>
    </row>
    <row r="44" spans="1:20" ht="12.75">
      <c r="A44" s="53" t="s">
        <v>15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62"/>
    </row>
    <row r="45" spans="1:20" ht="12.75">
      <c r="A45" s="14" t="s">
        <v>16</v>
      </c>
      <c r="B45" s="10"/>
      <c r="C45" s="10"/>
      <c r="D45" s="10"/>
      <c r="E45" s="10">
        <v>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4</v>
      </c>
      <c r="Q45" s="7"/>
      <c r="R45" s="32">
        <f>SUM(B45:P45)</f>
        <v>5</v>
      </c>
      <c r="S45" s="33">
        <f>R45/15</f>
        <v>0.3333333333333333</v>
      </c>
      <c r="T45" s="60">
        <f>S45*1243.78</f>
        <v>414.5933333333333</v>
      </c>
    </row>
    <row r="46" spans="1:20" ht="12.75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6"/>
      <c r="S46" s="37"/>
      <c r="T46" s="63"/>
    </row>
    <row r="47" spans="1:20" ht="12.75">
      <c r="A47" s="53" t="s">
        <v>17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62"/>
    </row>
    <row r="48" spans="1:20" ht="12.75">
      <c r="A48" s="14" t="s">
        <v>72</v>
      </c>
      <c r="B48" s="16"/>
      <c r="C48" s="40"/>
      <c r="D48" s="40"/>
      <c r="E48" s="40"/>
      <c r="F48" s="40"/>
      <c r="G48" s="40"/>
      <c r="H48" s="40"/>
      <c r="I48" s="40"/>
      <c r="J48" s="40"/>
      <c r="K48" s="40"/>
      <c r="L48" s="16"/>
      <c r="M48" s="40">
        <v>2</v>
      </c>
      <c r="N48" s="40"/>
      <c r="O48" s="40"/>
      <c r="P48" s="40"/>
      <c r="Q48" s="7"/>
      <c r="R48" s="32">
        <f aca="true" t="shared" si="3" ref="R48:R55">SUM(B48:P48)</f>
        <v>2</v>
      </c>
      <c r="S48" s="33">
        <f aca="true" t="shared" si="4" ref="S48:S55">R48/15</f>
        <v>0.13333333333333333</v>
      </c>
      <c r="T48" s="64">
        <f aca="true" t="shared" si="5" ref="T48:T55">S48*1243.78</f>
        <v>165.83733333333333</v>
      </c>
    </row>
    <row r="49" spans="1:20" ht="12.75">
      <c r="A49" s="14" t="s">
        <v>63</v>
      </c>
      <c r="B49" s="16">
        <v>4</v>
      </c>
      <c r="C49" s="40">
        <v>1</v>
      </c>
      <c r="D49" s="40"/>
      <c r="E49" s="40">
        <v>8</v>
      </c>
      <c r="F49" s="40">
        <v>2</v>
      </c>
      <c r="G49" s="40">
        <v>6</v>
      </c>
      <c r="H49" s="40">
        <v>4</v>
      </c>
      <c r="I49" s="40">
        <v>5</v>
      </c>
      <c r="J49" s="40">
        <v>1</v>
      </c>
      <c r="K49" s="40">
        <v>2</v>
      </c>
      <c r="L49" s="16">
        <v>1</v>
      </c>
      <c r="M49" s="40">
        <v>23</v>
      </c>
      <c r="N49" s="40">
        <v>14</v>
      </c>
      <c r="O49" s="40">
        <v>6</v>
      </c>
      <c r="P49" s="40">
        <v>1</v>
      </c>
      <c r="Q49" s="7"/>
      <c r="R49" s="32">
        <f t="shared" si="3"/>
        <v>78</v>
      </c>
      <c r="S49" s="33">
        <f t="shared" si="4"/>
        <v>5.2</v>
      </c>
      <c r="T49" s="64">
        <f t="shared" si="5"/>
        <v>6467.656</v>
      </c>
    </row>
    <row r="50" spans="1:20" ht="12.75">
      <c r="A50" s="14" t="s">
        <v>48</v>
      </c>
      <c r="B50" s="18"/>
      <c r="C50" s="10"/>
      <c r="D50" s="10"/>
      <c r="E50" s="10"/>
      <c r="F50" s="10"/>
      <c r="G50" s="10"/>
      <c r="H50" s="10"/>
      <c r="I50" s="10"/>
      <c r="J50" s="10"/>
      <c r="K50" s="10"/>
      <c r="L50" s="15"/>
      <c r="M50" s="10"/>
      <c r="N50" s="10"/>
      <c r="O50" s="10"/>
      <c r="P50" s="10"/>
      <c r="Q50" s="7"/>
      <c r="R50" s="32">
        <f t="shared" si="3"/>
        <v>0</v>
      </c>
      <c r="S50" s="33">
        <f t="shared" si="4"/>
        <v>0</v>
      </c>
      <c r="T50" s="64">
        <f t="shared" si="5"/>
        <v>0</v>
      </c>
    </row>
    <row r="51" spans="1:20" ht="12.75">
      <c r="A51" s="14" t="s">
        <v>73</v>
      </c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5"/>
      <c r="M51" s="10"/>
      <c r="N51" s="10">
        <v>1</v>
      </c>
      <c r="O51" s="10"/>
      <c r="P51" s="10"/>
      <c r="Q51" s="7"/>
      <c r="R51" s="32">
        <f t="shared" si="3"/>
        <v>1</v>
      </c>
      <c r="S51" s="33">
        <f t="shared" si="4"/>
        <v>0.06666666666666667</v>
      </c>
      <c r="T51" s="64">
        <f t="shared" si="5"/>
        <v>82.91866666666667</v>
      </c>
    </row>
    <row r="52" spans="1:20" ht="12.75">
      <c r="A52" s="14" t="s">
        <v>44</v>
      </c>
      <c r="B52" s="18"/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5">
        <v>1</v>
      </c>
      <c r="M52" s="10">
        <v>1</v>
      </c>
      <c r="N52" s="10"/>
      <c r="O52" s="10"/>
      <c r="P52" s="10"/>
      <c r="Q52" s="7"/>
      <c r="R52" s="32">
        <f t="shared" si="3"/>
        <v>3</v>
      </c>
      <c r="S52" s="33">
        <f t="shared" si="4"/>
        <v>0.2</v>
      </c>
      <c r="T52" s="64">
        <f t="shared" si="5"/>
        <v>248.756</v>
      </c>
    </row>
    <row r="53" spans="1:20" ht="12.75">
      <c r="A53" s="14" t="s">
        <v>52</v>
      </c>
      <c r="B53" s="18"/>
      <c r="C53" s="10"/>
      <c r="D53" s="10"/>
      <c r="E53" s="10"/>
      <c r="F53" s="10"/>
      <c r="G53" s="10"/>
      <c r="H53" s="10"/>
      <c r="I53" s="10"/>
      <c r="J53" s="10"/>
      <c r="K53" s="10"/>
      <c r="L53" s="15"/>
      <c r="M53" s="10"/>
      <c r="N53" s="10"/>
      <c r="O53" s="10"/>
      <c r="P53" s="10">
        <v>1</v>
      </c>
      <c r="Q53" s="7"/>
      <c r="R53" s="32">
        <f t="shared" si="3"/>
        <v>1</v>
      </c>
      <c r="S53" s="33">
        <f t="shared" si="4"/>
        <v>0.06666666666666667</v>
      </c>
      <c r="T53" s="64">
        <f t="shared" si="5"/>
        <v>82.91866666666667</v>
      </c>
    </row>
    <row r="54" spans="1:20" ht="12.75">
      <c r="A54" s="12" t="s">
        <v>18</v>
      </c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5"/>
      <c r="M54" s="10"/>
      <c r="N54" s="10"/>
      <c r="O54" s="10"/>
      <c r="P54" s="10"/>
      <c r="Q54" s="7"/>
      <c r="R54" s="32">
        <f t="shared" si="3"/>
        <v>0</v>
      </c>
      <c r="S54" s="33">
        <f t="shared" si="4"/>
        <v>0</v>
      </c>
      <c r="T54" s="64">
        <f t="shared" si="5"/>
        <v>0</v>
      </c>
    </row>
    <row r="55" spans="1:20" ht="12.75">
      <c r="A55" s="12" t="s">
        <v>68</v>
      </c>
      <c r="B55" s="10"/>
      <c r="C55" s="10"/>
      <c r="D55" s="10"/>
      <c r="E55" s="10"/>
      <c r="F55" s="10">
        <v>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7"/>
      <c r="R55" s="10">
        <f t="shared" si="3"/>
        <v>1</v>
      </c>
      <c r="S55" s="33">
        <f t="shared" si="4"/>
        <v>0.06666666666666667</v>
      </c>
      <c r="T55" s="60">
        <f t="shared" si="5"/>
        <v>82.91866666666667</v>
      </c>
    </row>
    <row r="56" spans="1:19" ht="12.75">
      <c r="A56" s="2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97"/>
      <c r="S56" s="98"/>
    </row>
    <row r="57" spans="1:20" ht="12.75">
      <c r="A57" s="54" t="s">
        <v>19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62"/>
    </row>
    <row r="58" spans="1:20" ht="12.75">
      <c r="A58" s="39" t="s">
        <v>87</v>
      </c>
      <c r="B58" s="10"/>
      <c r="C58" s="10"/>
      <c r="D58" s="10">
        <v>2</v>
      </c>
      <c r="E58" s="10"/>
      <c r="F58" s="10"/>
      <c r="G58" s="10"/>
      <c r="H58" s="10"/>
      <c r="I58" s="10"/>
      <c r="J58" s="10">
        <v>4</v>
      </c>
      <c r="K58" s="10"/>
      <c r="L58" s="10"/>
      <c r="M58" s="10"/>
      <c r="N58" s="10"/>
      <c r="O58" s="10">
        <v>1</v>
      </c>
      <c r="P58" s="10"/>
      <c r="Q58" s="7"/>
      <c r="R58" s="10">
        <f>SUM(B58:P58)</f>
        <v>7</v>
      </c>
      <c r="S58" s="25">
        <f>R58/15</f>
        <v>0.4666666666666667</v>
      </c>
      <c r="T58" s="60">
        <f>S58*1243.78</f>
        <v>580.4306666666666</v>
      </c>
    </row>
    <row r="59" spans="1:20" ht="12.75">
      <c r="A59" s="13" t="s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5"/>
      <c r="M59" s="10">
        <v>1</v>
      </c>
      <c r="N59" s="10"/>
      <c r="O59" s="16"/>
      <c r="P59" s="10"/>
      <c r="Q59" s="5"/>
      <c r="R59" s="10">
        <f>SUM(B59:P59)</f>
        <v>1</v>
      </c>
      <c r="S59" s="33">
        <f>R59/15</f>
        <v>0.06666666666666667</v>
      </c>
      <c r="T59" s="60">
        <f>S59*1243.78</f>
        <v>82.91866666666667</v>
      </c>
    </row>
    <row r="60" spans="1:20" ht="12.75">
      <c r="A60" s="26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5"/>
      <c r="M60" s="10"/>
      <c r="N60" s="10"/>
      <c r="O60" s="16"/>
      <c r="P60" s="10"/>
      <c r="Q60" s="5"/>
      <c r="R60" s="10">
        <f>SUM(B60:P60)</f>
        <v>0</v>
      </c>
      <c r="S60" s="33">
        <f>R60/15</f>
        <v>0</v>
      </c>
      <c r="T60" s="60">
        <f>S60*1243.78</f>
        <v>0</v>
      </c>
    </row>
    <row r="61" spans="1:20" ht="12.75">
      <c r="A61" s="26" t="s">
        <v>69</v>
      </c>
      <c r="B61" s="10"/>
      <c r="C61" s="10"/>
      <c r="D61" s="10"/>
      <c r="E61" s="10"/>
      <c r="F61" s="10">
        <v>5</v>
      </c>
      <c r="G61" s="10"/>
      <c r="H61" s="10">
        <v>2</v>
      </c>
      <c r="I61" s="10">
        <v>2</v>
      </c>
      <c r="J61" s="10">
        <v>13</v>
      </c>
      <c r="K61" s="10">
        <v>1</v>
      </c>
      <c r="L61" s="15"/>
      <c r="M61" s="10">
        <v>4</v>
      </c>
      <c r="N61" s="10">
        <v>3</v>
      </c>
      <c r="O61" s="16"/>
      <c r="P61" s="10">
        <v>1</v>
      </c>
      <c r="R61" s="10">
        <f>SUM(B61:P61)</f>
        <v>31</v>
      </c>
      <c r="S61" s="33">
        <f>R61/15</f>
        <v>2.066666666666667</v>
      </c>
      <c r="T61" s="60">
        <f>S61*1243.78</f>
        <v>2570.478666666667</v>
      </c>
    </row>
    <row r="62" spans="18:20" ht="12.75">
      <c r="R62" s="7"/>
      <c r="S62" s="35"/>
      <c r="T62" s="65"/>
    </row>
    <row r="63" spans="18:20" ht="12.75">
      <c r="R63" s="7"/>
      <c r="S63" s="35"/>
      <c r="T63" s="65"/>
    </row>
    <row r="64" spans="18:20" ht="12.75">
      <c r="R64" s="7"/>
      <c r="S64" s="35"/>
      <c r="T64" s="65"/>
    </row>
    <row r="65" spans="18:20" ht="12.75">
      <c r="R65" s="7"/>
      <c r="S65" s="35"/>
      <c r="T65" s="65"/>
    </row>
    <row r="66" spans="18:20" ht="12.75">
      <c r="R66" s="7"/>
      <c r="S66" s="35"/>
      <c r="T66" s="65"/>
    </row>
    <row r="67" spans="18:20" ht="12.75">
      <c r="R67" s="7"/>
      <c r="S67" s="35"/>
      <c r="T67" s="65"/>
    </row>
    <row r="68" spans="18:20" ht="12.75">
      <c r="R68" s="7"/>
      <c r="S68" s="35"/>
      <c r="T68" s="65"/>
    </row>
    <row r="69" spans="18:20" ht="12.75">
      <c r="R69" s="7"/>
      <c r="S69" s="35"/>
      <c r="T69" s="65"/>
    </row>
    <row r="70" spans="18:20" ht="12.75">
      <c r="R70" s="7"/>
      <c r="S70" s="35"/>
      <c r="T70" s="65"/>
    </row>
  </sheetData>
  <mergeCells count="1">
    <mergeCell ref="B4:P4"/>
  </mergeCells>
  <printOptions gridLines="1" horizontalCentered="1"/>
  <pageMargins left="0.75" right="0.75" top="1" bottom="1" header="0.511811023" footer="0.511811023"/>
  <pageSetup horizontalDpi="300" verticalDpi="3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16" width="5.28125" style="0" customWidth="1"/>
    <col min="17" max="17" width="7.8515625" style="0" customWidth="1"/>
    <col min="18" max="18" width="5.28125" style="0" customWidth="1"/>
    <col min="19" max="19" width="5.8515625" style="0" customWidth="1"/>
    <col min="20" max="20" width="10.421875" style="0" customWidth="1"/>
    <col min="21" max="16384" width="11.421875" style="0" customWidth="1"/>
  </cols>
  <sheetData>
    <row r="1" spans="1:15" ht="12.75">
      <c r="A1" s="1" t="s">
        <v>0</v>
      </c>
      <c r="B1" t="s">
        <v>21</v>
      </c>
      <c r="L1" t="s">
        <v>2</v>
      </c>
      <c r="O1" s="3"/>
    </row>
    <row r="2" spans="1:17" s="23" customFormat="1" ht="12.75">
      <c r="A2" s="22" t="s">
        <v>60</v>
      </c>
      <c r="L2" s="23" t="s">
        <v>3</v>
      </c>
      <c r="Q2" s="24" t="s">
        <v>4</v>
      </c>
    </row>
    <row r="3" spans="12:17" ht="12.75">
      <c r="L3" t="s">
        <v>5</v>
      </c>
      <c r="Q3" s="2">
        <v>1243.78</v>
      </c>
    </row>
    <row r="4" spans="1:20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57"/>
    </row>
    <row r="5" spans="1:20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58" t="s">
        <v>54</v>
      </c>
    </row>
    <row r="6" spans="1:20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9"/>
    </row>
    <row r="7" spans="1:20" ht="12.75">
      <c r="A7" s="29" t="s">
        <v>9</v>
      </c>
      <c r="B7" s="10">
        <v>3</v>
      </c>
      <c r="C7" s="10">
        <v>5</v>
      </c>
      <c r="D7" s="10">
        <v>6</v>
      </c>
      <c r="E7" s="10">
        <v>7</v>
      </c>
      <c r="F7" s="10">
        <v>5</v>
      </c>
      <c r="G7" s="10">
        <v>8</v>
      </c>
      <c r="H7" s="10">
        <v>4</v>
      </c>
      <c r="I7" s="10">
        <v>4</v>
      </c>
      <c r="J7" s="10">
        <v>3</v>
      </c>
      <c r="K7" s="10">
        <v>5</v>
      </c>
      <c r="L7" s="10">
        <v>3</v>
      </c>
      <c r="M7" s="10">
        <v>7</v>
      </c>
      <c r="N7" s="10">
        <v>13</v>
      </c>
      <c r="O7" s="10">
        <v>3</v>
      </c>
      <c r="P7" s="10">
        <v>6</v>
      </c>
      <c r="Q7" s="7"/>
      <c r="R7" s="10">
        <f>SUM(B7:P7)</f>
        <v>82</v>
      </c>
      <c r="S7" s="25">
        <f>R7/15</f>
        <v>5.466666666666667</v>
      </c>
      <c r="T7" s="60">
        <f>S7*1243.78</f>
        <v>6799.330666666667</v>
      </c>
    </row>
    <row r="8" spans="1:20" ht="12.75">
      <c r="A8" s="29" t="s">
        <v>82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7"/>
      <c r="R8" s="10">
        <f>SUM(B8:P8)</f>
        <v>0</v>
      </c>
      <c r="S8" s="25">
        <f>R8/15</f>
        <v>0</v>
      </c>
      <c r="T8" s="60">
        <f>S8*1243.78</f>
        <v>0</v>
      </c>
    </row>
    <row r="9" spans="1:20" ht="12.75">
      <c r="A9" s="29" t="s">
        <v>45</v>
      </c>
      <c r="B9" s="10"/>
      <c r="C9" s="10"/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7"/>
      <c r="R9" s="10">
        <f>SUM(B9:P9)</f>
        <v>1</v>
      </c>
      <c r="S9" s="25">
        <f>R9/15</f>
        <v>0.06666666666666667</v>
      </c>
      <c r="T9" s="60">
        <f>S9*1243.78</f>
        <v>82.91866666666667</v>
      </c>
    </row>
    <row r="10" spans="1:20" ht="12.75">
      <c r="A10" s="29" t="s">
        <v>77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7"/>
      <c r="R10" s="10">
        <f>SUM(B10:P10)</f>
        <v>0</v>
      </c>
      <c r="S10" s="25">
        <f>R10/15</f>
        <v>0</v>
      </c>
      <c r="T10" s="60">
        <f>S10*1243.78</f>
        <v>0</v>
      </c>
    </row>
    <row r="11" spans="1:20" ht="12.75">
      <c r="A11" s="29" t="s">
        <v>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/>
      <c r="R11" s="10">
        <f>SUM(B11:P11)</f>
        <v>0</v>
      </c>
      <c r="S11" s="25">
        <f>R11/15</f>
        <v>0</v>
      </c>
      <c r="T11" s="60">
        <f>S11*1243.78</f>
        <v>0</v>
      </c>
    </row>
    <row r="12" spans="1:20" ht="12.75">
      <c r="A12" s="29" t="s">
        <v>66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7"/>
      <c r="R12" s="10">
        <f>SUM(B12:P12)</f>
        <v>0</v>
      </c>
      <c r="S12" s="25">
        <f>R12/15</f>
        <v>0</v>
      </c>
      <c r="T12" s="60">
        <f>S12*1243.78</f>
        <v>0</v>
      </c>
    </row>
    <row r="13" spans="1:20" ht="12.75">
      <c r="A13" s="41" t="s">
        <v>51</v>
      </c>
      <c r="B13" s="10"/>
      <c r="C13" s="10">
        <v>1</v>
      </c>
      <c r="D13" s="10"/>
      <c r="E13" s="10">
        <v>1</v>
      </c>
      <c r="F13" s="10">
        <v>3</v>
      </c>
      <c r="G13" s="10"/>
      <c r="H13" s="10">
        <v>4</v>
      </c>
      <c r="I13" s="10">
        <v>3</v>
      </c>
      <c r="J13" s="10"/>
      <c r="K13" s="10">
        <v>1</v>
      </c>
      <c r="L13" s="10">
        <v>1</v>
      </c>
      <c r="M13" s="10">
        <v>3</v>
      </c>
      <c r="N13" s="10">
        <v>1</v>
      </c>
      <c r="O13" s="10">
        <v>3</v>
      </c>
      <c r="P13" s="10"/>
      <c r="Q13" s="7"/>
      <c r="R13" s="10">
        <f>SUM(B13:P13)</f>
        <v>21</v>
      </c>
      <c r="S13" s="25">
        <f>R13/15</f>
        <v>1.4</v>
      </c>
      <c r="T13" s="60">
        <f>S13*1243.78</f>
        <v>1741.292</v>
      </c>
    </row>
    <row r="14" spans="1:20" ht="12.75">
      <c r="A14" s="4" t="s">
        <v>79</v>
      </c>
      <c r="B14" s="31"/>
      <c r="C14" s="31"/>
      <c r="D14" s="31"/>
      <c r="E14" s="31"/>
      <c r="F14" s="31"/>
      <c r="G14" s="31"/>
      <c r="H14" s="31"/>
      <c r="I14" s="31"/>
      <c r="J14" s="31"/>
      <c r="K14" s="40"/>
      <c r="L14" s="40"/>
      <c r="M14" s="40"/>
      <c r="N14" s="40"/>
      <c r="O14" s="40"/>
      <c r="P14" s="40"/>
      <c r="Q14" s="7"/>
      <c r="R14" s="10">
        <f>SUM(B14:P14)</f>
        <v>0</v>
      </c>
      <c r="S14" s="25">
        <f>R14/15</f>
        <v>0</v>
      </c>
      <c r="T14" s="60">
        <f>S14*1243.78</f>
        <v>0</v>
      </c>
    </row>
    <row r="15" spans="1:20" ht="12.75">
      <c r="A15" t="s">
        <v>41</v>
      </c>
      <c r="B15" s="31"/>
      <c r="C15" s="31"/>
      <c r="D15" s="31"/>
      <c r="E15" s="31"/>
      <c r="F15" s="31">
        <v>1</v>
      </c>
      <c r="G15" s="31"/>
      <c r="H15" s="31"/>
      <c r="I15" s="31">
        <v>2</v>
      </c>
      <c r="J15" s="31"/>
      <c r="K15" s="40"/>
      <c r="L15" s="40">
        <v>1</v>
      </c>
      <c r="M15" s="40">
        <v>1</v>
      </c>
      <c r="N15" s="40"/>
      <c r="O15" s="40"/>
      <c r="P15" s="40">
        <v>1</v>
      </c>
      <c r="Q15" s="7"/>
      <c r="R15" s="10">
        <f>SUM(B15:P15)</f>
        <v>6</v>
      </c>
      <c r="S15" s="25">
        <f>R15/15</f>
        <v>0.4</v>
      </c>
      <c r="T15" s="60">
        <f>S15*1243.78</f>
        <v>497.512</v>
      </c>
    </row>
    <row r="16" spans="1:20" ht="12.75">
      <c r="A16" s="1" t="s">
        <v>10</v>
      </c>
      <c r="B16" s="10">
        <v>4</v>
      </c>
      <c r="C16" s="10">
        <v>2</v>
      </c>
      <c r="D16" s="10">
        <v>7</v>
      </c>
      <c r="E16" s="10">
        <v>5</v>
      </c>
      <c r="F16" s="10">
        <v>6</v>
      </c>
      <c r="G16" s="10">
        <v>1</v>
      </c>
      <c r="H16" s="10">
        <v>10</v>
      </c>
      <c r="I16" s="10">
        <v>4</v>
      </c>
      <c r="J16" s="10">
        <v>10</v>
      </c>
      <c r="K16" s="10">
        <v>3</v>
      </c>
      <c r="L16" s="10">
        <v>7</v>
      </c>
      <c r="M16" s="10">
        <v>4</v>
      </c>
      <c r="N16" s="10">
        <v>5</v>
      </c>
      <c r="O16" s="10">
        <v>6</v>
      </c>
      <c r="P16" s="10">
        <v>5</v>
      </c>
      <c r="Q16" s="8"/>
      <c r="R16" s="10">
        <f>SUM(B16:P16)</f>
        <v>79</v>
      </c>
      <c r="S16" s="25">
        <f>R16/15</f>
        <v>5.266666666666667</v>
      </c>
      <c r="T16" s="60">
        <f>S16*1243.78</f>
        <v>6550.574666666666</v>
      </c>
    </row>
    <row r="17" spans="1:20" ht="12.75">
      <c r="A17" s="29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>
        <f>SUM(B17:P17)</f>
        <v>0</v>
      </c>
      <c r="S17" s="25">
        <f>R17/15</f>
        <v>0</v>
      </c>
      <c r="T17" s="60">
        <f>S17*1243.78</f>
        <v>0</v>
      </c>
    </row>
    <row r="18" spans="1:20" ht="12.75">
      <c r="A18" s="29" t="s">
        <v>75</v>
      </c>
      <c r="B18" s="10"/>
      <c r="C18" s="10"/>
      <c r="D18" s="10"/>
      <c r="E18" s="10"/>
      <c r="F18" s="10"/>
      <c r="G18" s="10"/>
      <c r="H18" s="10"/>
      <c r="I18" s="10"/>
      <c r="J18" s="15"/>
      <c r="K18" s="10"/>
      <c r="L18" s="10"/>
      <c r="M18" s="10"/>
      <c r="N18" s="10"/>
      <c r="O18" s="10"/>
      <c r="P18" s="10"/>
      <c r="Q18" s="5"/>
      <c r="R18" s="10">
        <f>SUM(B18:P18)</f>
        <v>0</v>
      </c>
      <c r="S18" s="25">
        <f>R18/15</f>
        <v>0</v>
      </c>
      <c r="T18" s="60">
        <f>S18*1243.78</f>
        <v>0</v>
      </c>
    </row>
    <row r="19" spans="1:20" ht="12.75">
      <c r="A19" s="29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"/>
      <c r="R19" s="10">
        <f>SUM(B19:P19)</f>
        <v>0</v>
      </c>
      <c r="S19" s="25">
        <f>R19/15</f>
        <v>0</v>
      </c>
      <c r="T19" s="60">
        <f>S19*1243.78</f>
        <v>0</v>
      </c>
    </row>
    <row r="20" spans="1:20" ht="12.75">
      <c r="A20" s="29" t="s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"/>
      <c r="R20" s="10">
        <f>SUM(B20:P20)</f>
        <v>0</v>
      </c>
      <c r="S20" s="25">
        <f>R20/15</f>
        <v>0</v>
      </c>
      <c r="T20" s="60">
        <f>S20*1243.78</f>
        <v>0</v>
      </c>
    </row>
    <row r="21" spans="1:20" ht="12.75">
      <c r="A21" s="41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7"/>
      <c r="R21" s="10">
        <f>SUM(B21:P21)</f>
        <v>0</v>
      </c>
      <c r="S21" s="25">
        <f>R21/15</f>
        <v>0</v>
      </c>
      <c r="T21" s="60">
        <f>S21*1243.78</f>
        <v>0</v>
      </c>
    </row>
    <row r="22" spans="1:20" ht="12.75">
      <c r="A22" s="29" t="s">
        <v>65</v>
      </c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 s="10">
        <f>SUM(B22:P22)</f>
        <v>0</v>
      </c>
      <c r="S22" s="25">
        <f>R22/15</f>
        <v>0</v>
      </c>
      <c r="T22" s="60">
        <f>S22*1243.78</f>
        <v>0</v>
      </c>
    </row>
    <row r="23" spans="1:20" ht="12.75">
      <c r="A23" s="29" t="s">
        <v>39</v>
      </c>
      <c r="B23" s="10">
        <v>1</v>
      </c>
      <c r="C23" s="10">
        <v>3</v>
      </c>
      <c r="D23" s="10"/>
      <c r="E23" s="10">
        <v>1</v>
      </c>
      <c r="F23" s="10">
        <v>2</v>
      </c>
      <c r="G23" s="10"/>
      <c r="H23" s="10"/>
      <c r="I23" s="10">
        <v>2</v>
      </c>
      <c r="J23" s="10">
        <v>2</v>
      </c>
      <c r="K23" s="10">
        <v>2</v>
      </c>
      <c r="L23" s="10"/>
      <c r="M23" s="10"/>
      <c r="N23" s="10">
        <v>1</v>
      </c>
      <c r="O23" s="10"/>
      <c r="P23" s="10"/>
      <c r="Q23" s="7"/>
      <c r="R23" s="10">
        <f>SUM(B23:P23)</f>
        <v>14</v>
      </c>
      <c r="S23" s="25">
        <f>R23/15</f>
        <v>0.9333333333333333</v>
      </c>
      <c r="T23" s="60">
        <f>S23*1243.78</f>
        <v>1160.8613333333333</v>
      </c>
    </row>
    <row r="24" spans="1:20" ht="12.75">
      <c r="A24" s="29" t="s">
        <v>81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/>
      <c r="R24" s="10">
        <f>SUM(B24:P24)</f>
        <v>0</v>
      </c>
      <c r="S24" s="25">
        <f>R24/15</f>
        <v>0</v>
      </c>
      <c r="T24" s="60">
        <f>S24*1243.78</f>
        <v>0</v>
      </c>
    </row>
    <row r="25" spans="1:20" ht="12.75">
      <c r="A25" s="29" t="s">
        <v>80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/>
      <c r="R25" s="10">
        <f>SUM(B25:P25)</f>
        <v>0</v>
      </c>
      <c r="S25" s="25">
        <f>R25/15</f>
        <v>0</v>
      </c>
      <c r="T25" s="60">
        <f>S25*1243.78</f>
        <v>0</v>
      </c>
    </row>
    <row r="26" spans="1:20" ht="12.75">
      <c r="A26" s="111" t="s">
        <v>64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40"/>
      <c r="N26" s="40"/>
      <c r="O26" s="40"/>
      <c r="P26" s="40"/>
      <c r="Q26" s="7"/>
      <c r="R26" s="10">
        <f>SUM(B26:P26)</f>
        <v>0</v>
      </c>
      <c r="S26" s="25">
        <f>R26/15</f>
        <v>0</v>
      </c>
      <c r="T26" s="60">
        <f>S26*1243.78</f>
        <v>0</v>
      </c>
    </row>
    <row r="27" spans="1:20" ht="12.75">
      <c r="A27" s="29" t="s">
        <v>78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0"/>
      <c r="Q27" s="7"/>
      <c r="R27" s="10">
        <f>SUM(B27:P27)</f>
        <v>0</v>
      </c>
      <c r="S27" s="25">
        <f>R27/15</f>
        <v>0</v>
      </c>
      <c r="T27" s="60">
        <f>S27*1243.78</f>
        <v>0</v>
      </c>
    </row>
    <row r="28" spans="1:20" ht="12.75">
      <c r="A28" s="29" t="s">
        <v>86</v>
      </c>
      <c r="B28" s="10"/>
      <c r="C28" s="10"/>
      <c r="D28" s="10"/>
      <c r="E28" s="10"/>
      <c r="F28" s="10"/>
      <c r="G28" s="10">
        <v>1</v>
      </c>
      <c r="H28" s="10"/>
      <c r="I28" s="10"/>
      <c r="J28" s="10">
        <v>1</v>
      </c>
      <c r="K28" s="10"/>
      <c r="L28" s="10"/>
      <c r="M28" s="10"/>
      <c r="N28" s="10"/>
      <c r="O28" s="10"/>
      <c r="P28" s="10"/>
      <c r="Q28" s="7"/>
      <c r="R28" s="10">
        <f>SUM(B28:P28)</f>
        <v>2</v>
      </c>
      <c r="S28" s="25">
        <f>R28/15</f>
        <v>0.13333333333333333</v>
      </c>
      <c r="T28" s="60">
        <f>S28*1243.78</f>
        <v>165.83733333333333</v>
      </c>
    </row>
    <row r="29" spans="1:20" ht="12.75">
      <c r="A29" s="1" t="s">
        <v>11</v>
      </c>
      <c r="B29" s="10"/>
      <c r="C29" s="10"/>
      <c r="D29" s="10"/>
      <c r="E29" s="10"/>
      <c r="F29" s="10">
        <v>1</v>
      </c>
      <c r="G29" s="10"/>
      <c r="H29" s="10"/>
      <c r="I29" s="10">
        <v>1</v>
      </c>
      <c r="J29" s="10"/>
      <c r="K29" s="10"/>
      <c r="L29" s="10"/>
      <c r="M29" s="10">
        <v>1</v>
      </c>
      <c r="N29" s="10"/>
      <c r="O29" s="10"/>
      <c r="P29" s="10"/>
      <c r="Q29" s="7"/>
      <c r="R29" s="10">
        <f>SUM(B29:P29)</f>
        <v>3</v>
      </c>
      <c r="S29" s="25">
        <f>R29/15</f>
        <v>0.2</v>
      </c>
      <c r="T29" s="60">
        <f>S29*1243.78</f>
        <v>248.756</v>
      </c>
    </row>
    <row r="30" spans="1:20" ht="12.75">
      <c r="A30" s="42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10"/>
      <c r="N30" s="10"/>
      <c r="O30" s="10"/>
      <c r="P30" s="10"/>
      <c r="Q30" s="7"/>
      <c r="R30" s="10">
        <f>SUM(B30:P30)</f>
        <v>0</v>
      </c>
      <c r="S30" s="25">
        <f>R30/15</f>
        <v>0</v>
      </c>
      <c r="T30" s="60">
        <f>S30*1243.78</f>
        <v>0</v>
      </c>
    </row>
    <row r="31" spans="1:20" ht="12.75">
      <c r="A31" s="42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>
        <v>1</v>
      </c>
      <c r="O31" s="40"/>
      <c r="P31" s="40"/>
      <c r="Q31" s="7"/>
      <c r="R31" s="10">
        <f>SUM(B31:P31)</f>
        <v>1</v>
      </c>
      <c r="S31" s="25">
        <f>R31/15</f>
        <v>0.06666666666666667</v>
      </c>
      <c r="T31" s="60">
        <f>S31*1243.78</f>
        <v>82.91866666666667</v>
      </c>
    </row>
    <row r="32" spans="1:20" ht="12.75">
      <c r="A32" s="29" t="s">
        <v>61</v>
      </c>
      <c r="B32" s="16"/>
      <c r="C32" s="40"/>
      <c r="D32" s="1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"/>
      <c r="R32" s="10">
        <f>SUM(B32:P32)</f>
        <v>0</v>
      </c>
      <c r="S32" s="25">
        <f>R32/15</f>
        <v>0</v>
      </c>
      <c r="T32" s="60">
        <f>S32*1243.78</f>
        <v>0</v>
      </c>
    </row>
    <row r="33" spans="1:20" ht="12.75">
      <c r="A33" s="29" t="s">
        <v>12</v>
      </c>
      <c r="B33" s="16"/>
      <c r="C33" s="40">
        <v>1</v>
      </c>
      <c r="D33" s="16"/>
      <c r="E33" s="40"/>
      <c r="F33" s="40"/>
      <c r="G33" s="40"/>
      <c r="H33" s="40">
        <v>1</v>
      </c>
      <c r="I33" s="40"/>
      <c r="J33" s="40">
        <v>4</v>
      </c>
      <c r="K33" s="40"/>
      <c r="L33" s="40"/>
      <c r="M33" s="40"/>
      <c r="N33" s="40"/>
      <c r="O33" s="40">
        <v>1</v>
      </c>
      <c r="P33" s="40"/>
      <c r="Q33" s="7"/>
      <c r="R33" s="10">
        <f>SUM(B33:P33)</f>
        <v>7</v>
      </c>
      <c r="S33" s="25">
        <f>R33/15</f>
        <v>0.4666666666666667</v>
      </c>
      <c r="T33" s="60">
        <f>S33*1243.78</f>
        <v>580.4306666666666</v>
      </c>
    </row>
    <row r="34" spans="1:20" ht="12.75">
      <c r="A34" s="30" t="s">
        <v>40</v>
      </c>
      <c r="B34" s="10"/>
      <c r="C34" s="10"/>
      <c r="D34" s="10"/>
      <c r="E34" s="10"/>
      <c r="F34" s="10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7"/>
      <c r="R34" s="10">
        <f>SUM(B34:P34)</f>
        <v>0</v>
      </c>
      <c r="S34" s="25">
        <f>R34/15</f>
        <v>0</v>
      </c>
      <c r="T34" s="60">
        <f>S34*1243.78</f>
        <v>0</v>
      </c>
    </row>
    <row r="35" spans="1:20" ht="12.7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8"/>
      <c r="R35" s="51"/>
      <c r="S35" s="52"/>
      <c r="T35" s="61"/>
    </row>
    <row r="36" spans="1:20" ht="12.75">
      <c r="A36" s="54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62"/>
    </row>
    <row r="37" spans="1:20" ht="12.75">
      <c r="A37" t="s">
        <v>46</v>
      </c>
      <c r="B37" s="31"/>
      <c r="C37" s="31"/>
      <c r="D37" s="31"/>
      <c r="E37" s="31"/>
      <c r="F37" s="31">
        <v>6</v>
      </c>
      <c r="G37" s="40"/>
      <c r="H37" s="40">
        <v>1</v>
      </c>
      <c r="I37" s="40">
        <v>2</v>
      </c>
      <c r="J37" s="40"/>
      <c r="K37" s="40">
        <v>3</v>
      </c>
      <c r="L37" s="40">
        <v>2</v>
      </c>
      <c r="M37" s="40">
        <v>1</v>
      </c>
      <c r="N37" s="40"/>
      <c r="O37" s="40">
        <v>1</v>
      </c>
      <c r="P37" s="40"/>
      <c r="Q37" s="7"/>
      <c r="R37" s="10">
        <f aca="true" t="shared" si="0" ref="R37:R42">SUM(B37:P37)</f>
        <v>16</v>
      </c>
      <c r="S37" s="25">
        <f aca="true" t="shared" si="1" ref="S37:S42">R37/15</f>
        <v>1.0666666666666667</v>
      </c>
      <c r="T37" s="60">
        <f aca="true" t="shared" si="2" ref="T37:T42">S37*1243.78</f>
        <v>1326.6986666666667</v>
      </c>
    </row>
    <row r="38" spans="1:20" ht="12.75">
      <c r="A38" s="39" t="s">
        <v>71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"/>
      <c r="R38" s="10">
        <f>SUM(B38:P38)</f>
        <v>0</v>
      </c>
      <c r="S38" s="25">
        <f t="shared" si="1"/>
        <v>0</v>
      </c>
      <c r="T38" s="60">
        <f t="shared" si="2"/>
        <v>0</v>
      </c>
    </row>
    <row r="39" spans="1:20" ht="12.75">
      <c r="A39" s="39" t="s">
        <v>37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1</v>
      </c>
      <c r="N39" s="10"/>
      <c r="O39" s="10"/>
      <c r="P39" s="10"/>
      <c r="Q39" s="7"/>
      <c r="R39" s="10">
        <f>SUM(B39:P39)</f>
        <v>1</v>
      </c>
      <c r="S39" s="25">
        <f t="shared" si="1"/>
        <v>0.06666666666666667</v>
      </c>
      <c r="T39" s="60">
        <f t="shared" si="2"/>
        <v>82.91866666666667</v>
      </c>
    </row>
    <row r="40" spans="1:20" ht="12.75">
      <c r="A40" s="39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7"/>
      <c r="R40" s="10">
        <f t="shared" si="0"/>
        <v>0</v>
      </c>
      <c r="S40" s="25">
        <f t="shared" si="1"/>
        <v>0</v>
      </c>
      <c r="T40" s="60">
        <f t="shared" si="2"/>
        <v>0</v>
      </c>
    </row>
    <row r="41" spans="1:20" ht="12.75">
      <c r="A41" s="39" t="s">
        <v>14</v>
      </c>
      <c r="B41" s="10"/>
      <c r="C41" s="10"/>
      <c r="D41" s="10"/>
      <c r="E41" s="10"/>
      <c r="F41" s="10"/>
      <c r="G41" s="10"/>
      <c r="H41" s="10"/>
      <c r="I41" s="10">
        <v>1</v>
      </c>
      <c r="J41" s="10"/>
      <c r="K41" s="10"/>
      <c r="L41" s="10"/>
      <c r="M41" s="10"/>
      <c r="N41" s="10"/>
      <c r="O41" s="10"/>
      <c r="P41" s="10"/>
      <c r="Q41" s="7"/>
      <c r="R41" s="10">
        <f t="shared" si="0"/>
        <v>1</v>
      </c>
      <c r="S41" s="25">
        <f t="shared" si="1"/>
        <v>0.06666666666666667</v>
      </c>
      <c r="T41" s="60">
        <f t="shared" si="2"/>
        <v>82.91866666666667</v>
      </c>
    </row>
    <row r="42" spans="1:20" ht="12.75">
      <c r="A42" s="39" t="s">
        <v>62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>
        <f t="shared" si="0"/>
        <v>0</v>
      </c>
      <c r="S42" s="25">
        <f t="shared" si="1"/>
        <v>0</v>
      </c>
      <c r="T42" s="60">
        <f t="shared" si="2"/>
        <v>0</v>
      </c>
    </row>
    <row r="43" spans="1:20" ht="12.75">
      <c r="A43" s="2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6"/>
      <c r="S43" s="37"/>
      <c r="T43" s="63"/>
    </row>
    <row r="44" spans="1:20" ht="12.75">
      <c r="A44" s="53" t="s">
        <v>15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62"/>
    </row>
    <row r="45" spans="1:20" ht="12.75">
      <c r="A45" s="14" t="s">
        <v>16</v>
      </c>
      <c r="B45" s="10">
        <v>1</v>
      </c>
      <c r="C45" s="10">
        <v>4</v>
      </c>
      <c r="D45" s="10"/>
      <c r="E45" s="10"/>
      <c r="F45" s="10">
        <v>5</v>
      </c>
      <c r="G45" s="10"/>
      <c r="H45" s="10">
        <v>2</v>
      </c>
      <c r="I45" s="10">
        <v>2</v>
      </c>
      <c r="J45" s="10">
        <v>1</v>
      </c>
      <c r="K45" s="10"/>
      <c r="L45" s="10">
        <v>1</v>
      </c>
      <c r="M45" s="10">
        <v>3</v>
      </c>
      <c r="N45" s="10">
        <v>3</v>
      </c>
      <c r="O45" s="10">
        <v>1</v>
      </c>
      <c r="P45" s="10"/>
      <c r="Q45" s="7"/>
      <c r="R45" s="32">
        <f>SUM(B45:P45)</f>
        <v>23</v>
      </c>
      <c r="S45" s="33">
        <f>R45/15</f>
        <v>1.5333333333333334</v>
      </c>
      <c r="T45" s="60">
        <f>S45*1243.78</f>
        <v>1907.1293333333333</v>
      </c>
    </row>
    <row r="46" spans="1:20" ht="12.75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6"/>
      <c r="S46" s="37"/>
      <c r="T46" s="63"/>
    </row>
    <row r="47" spans="1:20" ht="12.75">
      <c r="A47" s="53" t="s">
        <v>17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62"/>
    </row>
    <row r="48" spans="1:20" ht="12.75">
      <c r="A48" s="14" t="s">
        <v>72</v>
      </c>
      <c r="B48" s="16"/>
      <c r="C48" s="40"/>
      <c r="D48" s="40"/>
      <c r="E48" s="40"/>
      <c r="F48" s="40"/>
      <c r="G48" s="40"/>
      <c r="H48" s="40"/>
      <c r="I48" s="40"/>
      <c r="J48" s="40"/>
      <c r="K48" s="40"/>
      <c r="L48" s="16"/>
      <c r="M48" s="40"/>
      <c r="N48" s="40"/>
      <c r="O48" s="40"/>
      <c r="P48" s="40"/>
      <c r="Q48" s="7"/>
      <c r="R48" s="32">
        <f aca="true" t="shared" si="3" ref="R48:R55">SUM(B48:P48)</f>
        <v>0</v>
      </c>
      <c r="S48" s="33">
        <f aca="true" t="shared" si="4" ref="S48:S55">R48/15</f>
        <v>0</v>
      </c>
      <c r="T48" s="64">
        <f aca="true" t="shared" si="5" ref="T48:T55">S48*1243.78</f>
        <v>0</v>
      </c>
    </row>
    <row r="49" spans="1:20" ht="12.75">
      <c r="A49" s="14" t="s">
        <v>63</v>
      </c>
      <c r="B49" s="16"/>
      <c r="C49" s="40">
        <v>1</v>
      </c>
      <c r="D49" s="40"/>
      <c r="E49" s="40"/>
      <c r="F49" s="40">
        <v>1</v>
      </c>
      <c r="G49" s="40"/>
      <c r="H49" s="40"/>
      <c r="I49" s="40"/>
      <c r="J49" s="40"/>
      <c r="K49" s="40">
        <v>2</v>
      </c>
      <c r="L49" s="16"/>
      <c r="M49" s="40">
        <v>4</v>
      </c>
      <c r="N49" s="40">
        <v>9</v>
      </c>
      <c r="O49" s="40"/>
      <c r="P49" s="40"/>
      <c r="Q49" s="7"/>
      <c r="R49" s="32">
        <f t="shared" si="3"/>
        <v>17</v>
      </c>
      <c r="S49" s="33">
        <f t="shared" si="4"/>
        <v>1.1333333333333333</v>
      </c>
      <c r="T49" s="64">
        <f t="shared" si="5"/>
        <v>1409.6173333333334</v>
      </c>
    </row>
    <row r="50" spans="1:20" ht="12.75">
      <c r="A50" s="14" t="s">
        <v>48</v>
      </c>
      <c r="B50" s="18"/>
      <c r="C50" s="10"/>
      <c r="D50" s="10"/>
      <c r="E50" s="10"/>
      <c r="F50" s="10">
        <v>1</v>
      </c>
      <c r="G50" s="10"/>
      <c r="H50" s="10"/>
      <c r="I50" s="10"/>
      <c r="J50" s="10"/>
      <c r="K50" s="10"/>
      <c r="L50" s="15"/>
      <c r="M50" s="10"/>
      <c r="N50" s="10"/>
      <c r="O50" s="10"/>
      <c r="P50" s="10"/>
      <c r="Q50" s="7"/>
      <c r="R50" s="32">
        <f t="shared" si="3"/>
        <v>1</v>
      </c>
      <c r="S50" s="33">
        <f t="shared" si="4"/>
        <v>0.06666666666666667</v>
      </c>
      <c r="T50" s="64">
        <f t="shared" si="5"/>
        <v>82.91866666666667</v>
      </c>
    </row>
    <row r="51" spans="1:20" ht="12.75">
      <c r="A51" s="14" t="s">
        <v>73</v>
      </c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5"/>
      <c r="M51" s="10"/>
      <c r="N51" s="10"/>
      <c r="O51" s="10"/>
      <c r="P51" s="10"/>
      <c r="Q51" s="7"/>
      <c r="R51" s="32">
        <f t="shared" si="3"/>
        <v>0</v>
      </c>
      <c r="S51" s="33">
        <f t="shared" si="4"/>
        <v>0</v>
      </c>
      <c r="T51" s="64">
        <f t="shared" si="5"/>
        <v>0</v>
      </c>
    </row>
    <row r="52" spans="1:20" ht="12.75">
      <c r="A52" s="14" t="s">
        <v>44</v>
      </c>
      <c r="B52" s="18"/>
      <c r="C52" s="10"/>
      <c r="D52" s="10"/>
      <c r="E52" s="10"/>
      <c r="F52" s="10"/>
      <c r="G52" s="10"/>
      <c r="H52" s="10"/>
      <c r="I52" s="10"/>
      <c r="J52" s="10"/>
      <c r="K52" s="10"/>
      <c r="L52" s="15"/>
      <c r="M52" s="10"/>
      <c r="N52" s="10"/>
      <c r="O52" s="10"/>
      <c r="P52" s="10"/>
      <c r="Q52" s="7"/>
      <c r="R52" s="32">
        <f t="shared" si="3"/>
        <v>0</v>
      </c>
      <c r="S52" s="33">
        <f t="shared" si="4"/>
        <v>0</v>
      </c>
      <c r="T52" s="64">
        <f t="shared" si="5"/>
        <v>0</v>
      </c>
    </row>
    <row r="53" spans="1:20" ht="12.75">
      <c r="A53" s="14" t="s">
        <v>52</v>
      </c>
      <c r="B53" s="18"/>
      <c r="C53" s="10"/>
      <c r="D53" s="10"/>
      <c r="E53" s="10"/>
      <c r="F53" s="10"/>
      <c r="G53" s="10"/>
      <c r="H53" s="10"/>
      <c r="I53" s="10"/>
      <c r="J53" s="10"/>
      <c r="K53" s="10"/>
      <c r="L53" s="15">
        <v>1</v>
      </c>
      <c r="M53" s="10"/>
      <c r="N53" s="10"/>
      <c r="O53" s="10"/>
      <c r="P53" s="10"/>
      <c r="Q53" s="7"/>
      <c r="R53" s="32">
        <f t="shared" si="3"/>
        <v>1</v>
      </c>
      <c r="S53" s="33">
        <f t="shared" si="4"/>
        <v>0.06666666666666667</v>
      </c>
      <c r="T53" s="64">
        <f t="shared" si="5"/>
        <v>82.91866666666667</v>
      </c>
    </row>
    <row r="54" spans="1:20" ht="12.75">
      <c r="A54" s="12" t="s">
        <v>18</v>
      </c>
      <c r="B54" s="18"/>
      <c r="C54" s="10"/>
      <c r="D54" s="10"/>
      <c r="E54" s="10"/>
      <c r="F54" s="10">
        <v>2</v>
      </c>
      <c r="G54" s="10"/>
      <c r="H54" s="10"/>
      <c r="I54" s="10">
        <v>1</v>
      </c>
      <c r="J54" s="10"/>
      <c r="K54" s="10"/>
      <c r="L54" s="15"/>
      <c r="M54" s="10"/>
      <c r="N54" s="10"/>
      <c r="O54" s="10"/>
      <c r="P54" s="10"/>
      <c r="Q54" s="7"/>
      <c r="R54" s="32">
        <f t="shared" si="3"/>
        <v>3</v>
      </c>
      <c r="S54" s="33">
        <f t="shared" si="4"/>
        <v>0.2</v>
      </c>
      <c r="T54" s="64">
        <f t="shared" si="5"/>
        <v>248.756</v>
      </c>
    </row>
    <row r="55" spans="1:20" ht="12.75">
      <c r="A55" s="12" t="s">
        <v>68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7"/>
      <c r="R55" s="10">
        <f t="shared" si="3"/>
        <v>0</v>
      </c>
      <c r="S55" s="33">
        <f t="shared" si="4"/>
        <v>0</v>
      </c>
      <c r="T55" s="60">
        <f t="shared" si="5"/>
        <v>0</v>
      </c>
    </row>
    <row r="56" spans="1:20" ht="12.75">
      <c r="A56" s="2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T56" s="55"/>
    </row>
    <row r="57" spans="1:20" ht="12.75">
      <c r="A57" s="54" t="s">
        <v>19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62"/>
    </row>
    <row r="58" spans="1:20" ht="12.75">
      <c r="A58" s="39" t="s">
        <v>87</v>
      </c>
      <c r="B58" s="10">
        <v>7</v>
      </c>
      <c r="C58" s="10">
        <v>5</v>
      </c>
      <c r="D58" s="10">
        <v>6</v>
      </c>
      <c r="E58" s="10">
        <v>1</v>
      </c>
      <c r="F58" s="10">
        <v>10</v>
      </c>
      <c r="G58" s="10">
        <v>3</v>
      </c>
      <c r="H58" s="10">
        <v>4</v>
      </c>
      <c r="I58" s="10">
        <v>3</v>
      </c>
      <c r="J58" s="10">
        <v>3</v>
      </c>
      <c r="K58" s="10">
        <v>1</v>
      </c>
      <c r="L58" s="10">
        <v>2</v>
      </c>
      <c r="M58" s="10">
        <v>7</v>
      </c>
      <c r="N58" s="10"/>
      <c r="O58" s="10">
        <v>3</v>
      </c>
      <c r="P58" s="10">
        <v>2</v>
      </c>
      <c r="Q58" s="7"/>
      <c r="R58" s="10">
        <f>SUM(B58:P58)</f>
        <v>57</v>
      </c>
      <c r="S58" s="25">
        <f>R58/15</f>
        <v>3.8</v>
      </c>
      <c r="T58" s="60">
        <f>S58*1243.78</f>
        <v>4726.364</v>
      </c>
    </row>
    <row r="59" spans="1:20" ht="12.75">
      <c r="A59" s="13" t="s">
        <v>50</v>
      </c>
      <c r="B59" s="10"/>
      <c r="C59" s="10"/>
      <c r="D59" s="10"/>
      <c r="E59" s="10"/>
      <c r="F59" s="10">
        <v>1</v>
      </c>
      <c r="G59" s="10"/>
      <c r="H59" s="10"/>
      <c r="I59" s="10"/>
      <c r="J59" s="10"/>
      <c r="K59" s="10"/>
      <c r="L59" s="15"/>
      <c r="M59" s="10"/>
      <c r="N59" s="10"/>
      <c r="O59" s="16">
        <v>2</v>
      </c>
      <c r="P59" s="10"/>
      <c r="Q59" s="5"/>
      <c r="R59" s="10">
        <f>SUM(B59:P59)</f>
        <v>3</v>
      </c>
      <c r="S59" s="33">
        <f>R59/15</f>
        <v>0.2</v>
      </c>
      <c r="T59" s="60">
        <f>S59*1243.78</f>
        <v>248.756</v>
      </c>
    </row>
    <row r="60" spans="1:20" ht="12.75">
      <c r="A60" s="26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5"/>
      <c r="M60" s="10"/>
      <c r="N60" s="10"/>
      <c r="O60" s="16"/>
      <c r="P60" s="10"/>
      <c r="Q60" s="5"/>
      <c r="R60" s="10">
        <f>SUM(B60:P60)</f>
        <v>0</v>
      </c>
      <c r="S60" s="33">
        <f>R60/15</f>
        <v>0</v>
      </c>
      <c r="T60" s="60">
        <f>S60*1243.78</f>
        <v>0</v>
      </c>
    </row>
    <row r="61" spans="1:20" ht="12.75">
      <c r="A61" s="26" t="s">
        <v>69</v>
      </c>
      <c r="B61" s="10">
        <v>1</v>
      </c>
      <c r="C61" s="10">
        <v>5</v>
      </c>
      <c r="D61" s="10"/>
      <c r="E61" s="10">
        <v>3</v>
      </c>
      <c r="F61" s="10">
        <v>20</v>
      </c>
      <c r="G61" s="10">
        <v>6</v>
      </c>
      <c r="H61" s="10">
        <v>17</v>
      </c>
      <c r="I61" s="10">
        <v>26</v>
      </c>
      <c r="J61" s="10">
        <v>24</v>
      </c>
      <c r="K61" s="10">
        <v>4</v>
      </c>
      <c r="L61" s="15">
        <v>1</v>
      </c>
      <c r="M61" s="10">
        <v>8</v>
      </c>
      <c r="N61" s="10">
        <v>6</v>
      </c>
      <c r="O61" s="16">
        <v>15</v>
      </c>
      <c r="P61" s="10">
        <v>5</v>
      </c>
      <c r="R61" s="10">
        <f>SUM(B61:P61)</f>
        <v>141</v>
      </c>
      <c r="S61" s="33">
        <f>R61/15</f>
        <v>9.4</v>
      </c>
      <c r="T61" s="60">
        <f>S61*1243.78</f>
        <v>11691.532000000001</v>
      </c>
    </row>
    <row r="62" ht="12.75">
      <c r="T62" s="55"/>
    </row>
  </sheetData>
  <mergeCells count="1">
    <mergeCell ref="B4:P4"/>
  </mergeCells>
  <printOptions gridLines="1" horizontalCentered="1"/>
  <pageMargins left="0.75" right="0.75" top="1" bottom="1" header="0.511811023" footer="0.511811023"/>
  <pageSetup horizontalDpi="300" verticalDpi="3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125" zoomScaleNormal="125" workbookViewId="0" topLeftCell="A1">
      <selection activeCell="A31" sqref="A31"/>
    </sheetView>
  </sheetViews>
  <sheetFormatPr defaultColWidth="9.140625" defaultRowHeight="12.75"/>
  <cols>
    <col min="1" max="1" width="24.00390625" style="0" customWidth="1"/>
    <col min="2" max="16" width="5.28125" style="0" customWidth="1"/>
    <col min="17" max="17" width="8.7109375" style="0" customWidth="1"/>
    <col min="18" max="18" width="5.28125" style="0" customWidth="1"/>
    <col min="19" max="19" width="6.8515625" style="0" customWidth="1"/>
    <col min="20" max="20" width="12.421875" style="0" customWidth="1"/>
    <col min="21" max="22" width="11.57421875" style="4" customWidth="1"/>
    <col min="23" max="16384" width="11.421875" style="0" customWidth="1"/>
  </cols>
  <sheetData>
    <row r="1" spans="1:12" ht="12.75">
      <c r="A1" s="1" t="s">
        <v>0</v>
      </c>
      <c r="B1" t="s">
        <v>22</v>
      </c>
      <c r="L1" t="s">
        <v>2</v>
      </c>
    </row>
    <row r="2" spans="1:22" s="23" customFormat="1" ht="12.75">
      <c r="A2" s="22" t="s">
        <v>60</v>
      </c>
      <c r="L2" s="23" t="s">
        <v>3</v>
      </c>
      <c r="Q2" s="23" t="s">
        <v>23</v>
      </c>
      <c r="U2" s="28"/>
      <c r="V2" s="28"/>
    </row>
    <row r="3" spans="12:17" ht="12.75">
      <c r="L3" t="s">
        <v>5</v>
      </c>
      <c r="Q3">
        <v>9615.38</v>
      </c>
    </row>
    <row r="4" spans="1:20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4"/>
    </row>
    <row r="5" spans="1:22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44" t="s">
        <v>54</v>
      </c>
      <c r="U5" s="6"/>
      <c r="V5" s="6"/>
    </row>
    <row r="6" spans="1:20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0"/>
    </row>
    <row r="7" spans="1:22" ht="12.75">
      <c r="A7" s="29" t="s">
        <v>9</v>
      </c>
      <c r="B7" s="10"/>
      <c r="C7" s="10"/>
      <c r="D7" s="10"/>
      <c r="E7" s="10"/>
      <c r="F7" s="10">
        <v>1</v>
      </c>
      <c r="G7" s="10"/>
      <c r="H7" s="10"/>
      <c r="I7" s="10"/>
      <c r="J7" s="10"/>
      <c r="K7" s="10"/>
      <c r="L7" s="10">
        <v>3</v>
      </c>
      <c r="M7" s="10"/>
      <c r="N7" s="10"/>
      <c r="O7" s="10"/>
      <c r="P7" s="10">
        <v>6</v>
      </c>
      <c r="Q7" s="7"/>
      <c r="R7" s="10">
        <f>SUM(B7:P7)</f>
        <v>10</v>
      </c>
      <c r="S7" s="11">
        <f>R7/15</f>
        <v>0.6666666666666666</v>
      </c>
      <c r="T7" s="60">
        <f>S7*9615.38</f>
        <v>6410.253333333332</v>
      </c>
      <c r="U7" s="9"/>
      <c r="V7" s="27"/>
    </row>
    <row r="8" spans="1:22" ht="12.75">
      <c r="A8" s="29" t="s">
        <v>51</v>
      </c>
      <c r="B8" s="10"/>
      <c r="C8" s="10"/>
      <c r="D8" s="10"/>
      <c r="E8" s="10"/>
      <c r="F8" s="10"/>
      <c r="G8" s="10"/>
      <c r="H8" s="10"/>
      <c r="I8" s="10"/>
      <c r="J8" s="10">
        <v>1</v>
      </c>
      <c r="K8" s="10"/>
      <c r="L8" s="10"/>
      <c r="M8" s="10">
        <v>3</v>
      </c>
      <c r="N8" s="10"/>
      <c r="O8" s="10">
        <v>4</v>
      </c>
      <c r="P8" s="10"/>
      <c r="Q8" s="7"/>
      <c r="R8" s="10">
        <f>SUM(B8:P8)</f>
        <v>8</v>
      </c>
      <c r="S8" s="11">
        <f>R8/15</f>
        <v>0.5333333333333333</v>
      </c>
      <c r="T8" s="60">
        <f>S8*9615.38</f>
        <v>5128.202666666666</v>
      </c>
      <c r="U8" s="9"/>
      <c r="V8" s="27"/>
    </row>
    <row r="9" spans="1:22" ht="12.75">
      <c r="A9" s="41" t="s">
        <v>10</v>
      </c>
      <c r="B9" s="10">
        <v>1</v>
      </c>
      <c r="C9" s="10"/>
      <c r="D9" s="10">
        <v>1</v>
      </c>
      <c r="E9" s="10">
        <v>4</v>
      </c>
      <c r="F9" s="10">
        <v>2</v>
      </c>
      <c r="G9" s="10">
        <v>1</v>
      </c>
      <c r="H9" s="10">
        <v>4</v>
      </c>
      <c r="I9" s="10">
        <v>1</v>
      </c>
      <c r="J9" s="10">
        <v>2</v>
      </c>
      <c r="K9" s="10"/>
      <c r="L9" s="10">
        <v>1</v>
      </c>
      <c r="M9" s="10">
        <v>2</v>
      </c>
      <c r="N9" s="15">
        <v>2</v>
      </c>
      <c r="O9" s="10">
        <v>1</v>
      </c>
      <c r="P9" s="10">
        <v>3</v>
      </c>
      <c r="Q9" s="7"/>
      <c r="R9" s="10">
        <f>SUM(B9:P9)</f>
        <v>25</v>
      </c>
      <c r="S9" s="11">
        <f>R9/15</f>
        <v>1.6666666666666667</v>
      </c>
      <c r="T9" s="60">
        <f>S9*9615.38</f>
        <v>16025.633333333333</v>
      </c>
      <c r="U9" s="9"/>
      <c r="V9" s="27"/>
    </row>
    <row r="10" spans="1:22" ht="12.75">
      <c r="A10" s="29" t="s">
        <v>64</v>
      </c>
      <c r="B10" s="10"/>
      <c r="C10" s="10"/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7"/>
      <c r="R10" s="10">
        <f>SUM(B10:P10)</f>
        <v>1</v>
      </c>
      <c r="S10" s="11">
        <f>R10/15</f>
        <v>0.06666666666666667</v>
      </c>
      <c r="T10" s="60">
        <f>S10*9615.38</f>
        <v>641.0253333333333</v>
      </c>
      <c r="U10" s="9"/>
      <c r="V10" s="27"/>
    </row>
    <row r="11" spans="1:22" ht="25.5">
      <c r="A11" s="41" t="s">
        <v>86</v>
      </c>
      <c r="B11" s="10"/>
      <c r="C11" s="10"/>
      <c r="D11" s="10"/>
      <c r="E11" s="15"/>
      <c r="F11" s="10"/>
      <c r="G11" s="10">
        <v>1</v>
      </c>
      <c r="H11" s="10"/>
      <c r="I11" s="10"/>
      <c r="J11" s="10"/>
      <c r="K11" s="10"/>
      <c r="L11" s="10"/>
      <c r="M11" s="10">
        <v>1</v>
      </c>
      <c r="N11" s="10"/>
      <c r="O11" s="10">
        <v>2</v>
      </c>
      <c r="P11" s="10"/>
      <c r="Q11" s="7"/>
      <c r="R11" s="10">
        <f>SUM(B11:P11)</f>
        <v>4</v>
      </c>
      <c r="S11" s="11">
        <f>R11/15</f>
        <v>0.26666666666666666</v>
      </c>
      <c r="T11" s="60">
        <f>S11*9615.38</f>
        <v>2564.101333333333</v>
      </c>
      <c r="U11" s="9"/>
      <c r="V11" s="27"/>
    </row>
    <row r="12" spans="1:22" ht="12.75">
      <c r="A12" s="29" t="s">
        <v>53</v>
      </c>
      <c r="B12" s="10"/>
      <c r="C12" s="10"/>
      <c r="D12" s="10"/>
      <c r="E12" s="10"/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7"/>
      <c r="R12" s="10">
        <f>SUM(B12:P12)</f>
        <v>1</v>
      </c>
      <c r="S12" s="11">
        <f>R12/15</f>
        <v>0.06666666666666667</v>
      </c>
      <c r="T12" s="60">
        <f>S12*9615.38</f>
        <v>641.0253333333333</v>
      </c>
      <c r="U12" s="9"/>
      <c r="V12" s="27"/>
    </row>
    <row r="13" spans="1:22" ht="12.75">
      <c r="A13" s="29" t="s">
        <v>12</v>
      </c>
      <c r="B13" s="10"/>
      <c r="C13" s="10"/>
      <c r="D13" s="10"/>
      <c r="E13" s="10"/>
      <c r="F13" s="10"/>
      <c r="G13" s="10"/>
      <c r="H13" s="10">
        <v>2</v>
      </c>
      <c r="I13" s="10"/>
      <c r="J13" s="10">
        <v>1</v>
      </c>
      <c r="K13" s="10">
        <v>1</v>
      </c>
      <c r="L13" s="10">
        <v>2</v>
      </c>
      <c r="M13" s="10"/>
      <c r="N13" s="15">
        <v>1</v>
      </c>
      <c r="O13" s="10">
        <v>1</v>
      </c>
      <c r="P13" s="10">
        <v>1</v>
      </c>
      <c r="Q13" s="8"/>
      <c r="R13" s="10">
        <f>SUM(B13:P13)</f>
        <v>9</v>
      </c>
      <c r="S13" s="11">
        <f>R13/15</f>
        <v>0.6</v>
      </c>
      <c r="T13" s="60">
        <f>S13*9615.38</f>
        <v>5769.227999999999</v>
      </c>
      <c r="U13" s="9"/>
      <c r="V13" s="27"/>
    </row>
    <row r="14" spans="1:22" ht="12.75">
      <c r="A14" s="2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8"/>
      <c r="R14" s="51"/>
      <c r="S14" s="52"/>
      <c r="T14" s="61"/>
      <c r="U14" s="9"/>
      <c r="V14" s="27"/>
    </row>
    <row r="15" spans="1:21" ht="12.75">
      <c r="A15" s="54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62"/>
      <c r="U15" s="9"/>
    </row>
    <row r="16" spans="1:22" ht="12.75">
      <c r="A16" s="14" t="s">
        <v>83</v>
      </c>
      <c r="B16" s="10"/>
      <c r="C16" s="10"/>
      <c r="D16" s="10"/>
      <c r="E16" s="10"/>
      <c r="F16" s="10">
        <v>3</v>
      </c>
      <c r="G16" s="10">
        <v>1</v>
      </c>
      <c r="H16" s="10"/>
      <c r="I16" s="10">
        <v>3</v>
      </c>
      <c r="J16" s="10">
        <v>1</v>
      </c>
      <c r="K16" s="10">
        <v>1</v>
      </c>
      <c r="L16" s="10"/>
      <c r="M16" s="10"/>
      <c r="N16" s="10"/>
      <c r="O16" s="10">
        <v>1</v>
      </c>
      <c r="P16" s="10">
        <v>2</v>
      </c>
      <c r="Q16" s="7"/>
      <c r="R16" s="32">
        <f>SUM(B16:P16)</f>
        <v>12</v>
      </c>
      <c r="S16" s="34">
        <f>R16/15</f>
        <v>0.8</v>
      </c>
      <c r="T16" s="60">
        <f>S16*9615.38</f>
        <v>7692.304</v>
      </c>
      <c r="U16" s="9"/>
      <c r="V16" s="27"/>
    </row>
    <row r="17" spans="1:22" ht="12.75">
      <c r="A17" s="2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6"/>
      <c r="S17" s="37"/>
      <c r="T17" s="63"/>
      <c r="U17" s="9"/>
      <c r="V17" s="27"/>
    </row>
    <row r="18" spans="1:22" ht="12.75">
      <c r="A18" s="53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2"/>
      <c r="U18" s="9"/>
      <c r="V18" s="27"/>
    </row>
    <row r="19" spans="1:22" ht="12.75">
      <c r="A19" s="14" t="s">
        <v>16</v>
      </c>
      <c r="B19" s="10">
        <v>11</v>
      </c>
      <c r="C19" s="10">
        <v>15</v>
      </c>
      <c r="D19" s="10">
        <v>10</v>
      </c>
      <c r="E19" s="10">
        <v>5</v>
      </c>
      <c r="F19" s="10">
        <v>4</v>
      </c>
      <c r="G19" s="16">
        <v>5</v>
      </c>
      <c r="H19" s="10">
        <v>3</v>
      </c>
      <c r="I19" s="10">
        <v>12</v>
      </c>
      <c r="J19" s="15">
        <v>2</v>
      </c>
      <c r="K19" s="10">
        <v>11</v>
      </c>
      <c r="L19" s="15"/>
      <c r="M19" s="10">
        <v>13</v>
      </c>
      <c r="N19" s="10">
        <v>1</v>
      </c>
      <c r="O19" s="16">
        <v>9</v>
      </c>
      <c r="P19" s="10">
        <v>6</v>
      </c>
      <c r="Q19" s="8"/>
      <c r="R19" s="10">
        <f>SUM(B19:P19)</f>
        <v>107</v>
      </c>
      <c r="S19" s="11">
        <f>R19/15</f>
        <v>7.133333333333334</v>
      </c>
      <c r="T19" s="60">
        <f>S19*9615.38</f>
        <v>68589.71066666667</v>
      </c>
      <c r="U19" s="9"/>
      <c r="V19" s="27"/>
    </row>
    <row r="20" spans="1:22" ht="12.75">
      <c r="A20" s="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6"/>
      <c r="S20" s="37"/>
      <c r="T20" s="63"/>
      <c r="U20" s="9"/>
      <c r="V20" s="27"/>
    </row>
    <row r="21" spans="1:21" ht="12.75">
      <c r="A21" s="53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62"/>
      <c r="U21" s="9"/>
    </row>
    <row r="22" spans="1:21" ht="12.75">
      <c r="A22" s="14" t="s">
        <v>52</v>
      </c>
      <c r="B22" s="10">
        <v>43</v>
      </c>
      <c r="C22" s="10">
        <v>32</v>
      </c>
      <c r="D22" s="10">
        <v>23</v>
      </c>
      <c r="E22" s="10">
        <v>16</v>
      </c>
      <c r="F22" s="10">
        <v>17</v>
      </c>
      <c r="G22" s="10">
        <v>5</v>
      </c>
      <c r="H22" s="10">
        <v>9</v>
      </c>
      <c r="I22" s="10">
        <v>17</v>
      </c>
      <c r="J22" s="10">
        <v>12</v>
      </c>
      <c r="K22" s="10">
        <v>14</v>
      </c>
      <c r="L22" s="10">
        <v>8</v>
      </c>
      <c r="M22" s="10">
        <v>11</v>
      </c>
      <c r="N22" s="10">
        <v>5</v>
      </c>
      <c r="O22" s="10">
        <v>12</v>
      </c>
      <c r="P22" s="10">
        <v>7</v>
      </c>
      <c r="Q22" s="7"/>
      <c r="R22" s="32">
        <f>SUM(B22:P22)</f>
        <v>231</v>
      </c>
      <c r="S22" s="34">
        <f>R22/15</f>
        <v>15.4</v>
      </c>
      <c r="T22" s="60">
        <f>S22*9615.38</f>
        <v>148076.85199999998</v>
      </c>
      <c r="U22" s="9"/>
    </row>
    <row r="23" spans="1:22" ht="12.75">
      <c r="A23" s="12" t="s">
        <v>18</v>
      </c>
      <c r="B23" s="10"/>
      <c r="C23" s="10"/>
      <c r="D23" s="10"/>
      <c r="E23" s="10"/>
      <c r="F23" s="10"/>
      <c r="G23" s="10"/>
      <c r="H23" s="10">
        <v>1</v>
      </c>
      <c r="I23" s="10">
        <v>7</v>
      </c>
      <c r="J23" s="10"/>
      <c r="K23" s="10">
        <v>3</v>
      </c>
      <c r="L23" s="10">
        <v>1</v>
      </c>
      <c r="M23" s="10">
        <v>6</v>
      </c>
      <c r="N23" s="10">
        <v>1</v>
      </c>
      <c r="O23" s="10"/>
      <c r="P23" s="10"/>
      <c r="Q23" s="8"/>
      <c r="R23" s="10">
        <f>SUM(B23:P23)</f>
        <v>19</v>
      </c>
      <c r="S23" s="11">
        <f>R23/15</f>
        <v>1.2666666666666666</v>
      </c>
      <c r="T23" s="60">
        <f>S23*9615.38</f>
        <v>12179.481333333331</v>
      </c>
      <c r="U23" s="9"/>
      <c r="V23" s="27"/>
    </row>
    <row r="24" spans="1:22" ht="12.75">
      <c r="A24" s="2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T24" s="55"/>
      <c r="U24" s="9"/>
      <c r="V24" s="27"/>
    </row>
    <row r="25" spans="1:21" ht="12.75">
      <c r="A25" s="54" t="s">
        <v>19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62"/>
      <c r="U25" s="9"/>
    </row>
    <row r="26" spans="1:21" ht="12.75">
      <c r="A26" s="39" t="s">
        <v>87</v>
      </c>
      <c r="B26" s="10">
        <v>27</v>
      </c>
      <c r="C26" s="10">
        <v>9</v>
      </c>
      <c r="D26" s="10">
        <v>28</v>
      </c>
      <c r="E26" s="10">
        <v>14</v>
      </c>
      <c r="F26" s="10">
        <v>20</v>
      </c>
      <c r="G26" s="10">
        <v>10</v>
      </c>
      <c r="H26" s="10">
        <v>15</v>
      </c>
      <c r="I26" s="10">
        <v>13</v>
      </c>
      <c r="J26" s="10">
        <v>45</v>
      </c>
      <c r="K26" s="10">
        <v>44</v>
      </c>
      <c r="L26" s="10">
        <v>11</v>
      </c>
      <c r="M26" s="10">
        <v>39</v>
      </c>
      <c r="N26" s="10">
        <v>22</v>
      </c>
      <c r="O26" s="10">
        <v>64</v>
      </c>
      <c r="P26" s="10">
        <v>18</v>
      </c>
      <c r="Q26" s="7"/>
      <c r="R26" s="32">
        <f>SUM(B26:P26)</f>
        <v>379</v>
      </c>
      <c r="S26" s="34">
        <f>R26/15</f>
        <v>25.266666666666666</v>
      </c>
      <c r="T26" s="60">
        <f>S26*9615.38</f>
        <v>242948.6013333333</v>
      </c>
      <c r="U26" s="9"/>
    </row>
    <row r="27" spans="1:21" ht="12.75">
      <c r="A27" s="13" t="s">
        <v>20</v>
      </c>
      <c r="B27" s="10">
        <v>406</v>
      </c>
      <c r="C27" s="10">
        <v>245</v>
      </c>
      <c r="D27" s="10">
        <v>220</v>
      </c>
      <c r="E27" s="10">
        <v>577</v>
      </c>
      <c r="F27" s="10">
        <v>275</v>
      </c>
      <c r="G27" s="10">
        <v>470</v>
      </c>
      <c r="H27" s="10">
        <v>304</v>
      </c>
      <c r="I27" s="10">
        <v>401</v>
      </c>
      <c r="J27" s="10">
        <v>423</v>
      </c>
      <c r="K27" s="10">
        <v>171</v>
      </c>
      <c r="L27" s="10">
        <v>339</v>
      </c>
      <c r="M27" s="10">
        <v>429</v>
      </c>
      <c r="N27" s="10">
        <v>248</v>
      </c>
      <c r="O27" s="10">
        <v>268</v>
      </c>
      <c r="P27" s="10">
        <v>273</v>
      </c>
      <c r="Q27" s="8"/>
      <c r="R27" s="10">
        <f>SUM(B27:P27)</f>
        <v>5049</v>
      </c>
      <c r="S27" s="11">
        <f>R27/15</f>
        <v>336.6</v>
      </c>
      <c r="T27" s="60">
        <f>S27*9615.38</f>
        <v>3236536.908</v>
      </c>
      <c r="U27" s="9"/>
    </row>
    <row r="28" spans="1:22" ht="12.75">
      <c r="A28" s="13" t="s">
        <v>69</v>
      </c>
      <c r="B28" s="10"/>
      <c r="C28" s="10">
        <v>2</v>
      </c>
      <c r="D28" s="10"/>
      <c r="E28" s="10"/>
      <c r="F28" s="10"/>
      <c r="G28" s="10">
        <v>10</v>
      </c>
      <c r="H28" s="10">
        <v>2</v>
      </c>
      <c r="I28" s="10">
        <v>5</v>
      </c>
      <c r="J28" s="10">
        <v>5</v>
      </c>
      <c r="K28" s="10"/>
      <c r="L28" s="10">
        <v>2</v>
      </c>
      <c r="M28" s="10">
        <v>4</v>
      </c>
      <c r="N28" s="10"/>
      <c r="O28" s="10"/>
      <c r="P28" s="10"/>
      <c r="Q28" s="8"/>
      <c r="R28" s="10">
        <f>SUM(B28:P28)</f>
        <v>30</v>
      </c>
      <c r="S28" s="11">
        <f>R28/15</f>
        <v>2</v>
      </c>
      <c r="T28" s="60">
        <f>S28*9615.38</f>
        <v>19230.76</v>
      </c>
      <c r="U28" s="9"/>
      <c r="V28" s="27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16" width="5.28125" style="0" customWidth="1"/>
    <col min="17" max="17" width="8.8515625" style="0" customWidth="1"/>
    <col min="18" max="18" width="5.28125" style="0" customWidth="1"/>
    <col min="19" max="19" width="7.14062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24</v>
      </c>
      <c r="L1" t="s">
        <v>2</v>
      </c>
    </row>
    <row r="2" spans="1:17" s="23" customFormat="1" ht="12.75">
      <c r="A2" s="22" t="s">
        <v>60</v>
      </c>
      <c r="L2" s="23" t="s">
        <v>3</v>
      </c>
      <c r="Q2" s="23" t="s">
        <v>25</v>
      </c>
    </row>
    <row r="3" spans="12:17" ht="12.75">
      <c r="L3" t="s">
        <v>5</v>
      </c>
      <c r="Q3">
        <v>1101.32</v>
      </c>
    </row>
    <row r="4" spans="1:20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57"/>
    </row>
    <row r="5" spans="1:20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58" t="s">
        <v>54</v>
      </c>
    </row>
    <row r="6" spans="1:20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9"/>
    </row>
    <row r="7" spans="1:20" ht="12.75">
      <c r="A7" s="29" t="s">
        <v>9</v>
      </c>
      <c r="B7" s="10">
        <v>5</v>
      </c>
      <c r="C7" s="10">
        <v>13</v>
      </c>
      <c r="D7" s="10">
        <v>13</v>
      </c>
      <c r="E7" s="10">
        <v>11</v>
      </c>
      <c r="F7" s="10">
        <v>13</v>
      </c>
      <c r="G7" s="10">
        <v>11</v>
      </c>
      <c r="H7" s="10">
        <v>4</v>
      </c>
      <c r="I7" s="10">
        <v>30</v>
      </c>
      <c r="J7" s="10">
        <v>7</v>
      </c>
      <c r="K7" s="10">
        <v>13</v>
      </c>
      <c r="L7" s="10">
        <v>9</v>
      </c>
      <c r="M7" s="10">
        <v>6</v>
      </c>
      <c r="N7" s="10"/>
      <c r="O7" s="10">
        <v>15</v>
      </c>
      <c r="P7" s="10">
        <v>7</v>
      </c>
      <c r="Q7" s="7"/>
      <c r="R7" s="10">
        <f>SUM(B7:P7)</f>
        <v>157</v>
      </c>
      <c r="S7" s="25">
        <f>R7/15</f>
        <v>10.466666666666667</v>
      </c>
      <c r="T7" s="60">
        <f>S7*1101.32</f>
        <v>11527.149333333333</v>
      </c>
    </row>
    <row r="8" spans="1:20" ht="12.75">
      <c r="A8" s="29" t="s">
        <v>82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1</v>
      </c>
      <c r="Q8" s="7"/>
      <c r="R8" s="10">
        <f>SUM(B8:P8)</f>
        <v>1</v>
      </c>
      <c r="S8" s="25">
        <f>R8/15</f>
        <v>0.06666666666666667</v>
      </c>
      <c r="T8" s="60">
        <f>S8*1101.32</f>
        <v>73.42133333333332</v>
      </c>
    </row>
    <row r="9" spans="1:20" ht="12.75">
      <c r="A9" s="29" t="s">
        <v>45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7"/>
      <c r="R9" s="10">
        <f>SUM(B9:P9)</f>
        <v>0</v>
      </c>
      <c r="S9" s="25">
        <f>R9/15</f>
        <v>0</v>
      </c>
      <c r="T9" s="60">
        <f>S9*1101.32</f>
        <v>0</v>
      </c>
    </row>
    <row r="10" spans="1:20" ht="12.75">
      <c r="A10" s="29" t="s">
        <v>77</v>
      </c>
      <c r="B10" s="10"/>
      <c r="C10" s="10"/>
      <c r="D10" s="10"/>
      <c r="E10" s="10">
        <v>1</v>
      </c>
      <c r="F10" s="10"/>
      <c r="G10" s="10"/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7"/>
      <c r="R10" s="10">
        <f>SUM(B10:P10)</f>
        <v>2</v>
      </c>
      <c r="S10" s="25">
        <f>R10/15</f>
        <v>0.13333333333333333</v>
      </c>
      <c r="T10" s="60">
        <f>S10*1101.32</f>
        <v>146.84266666666664</v>
      </c>
    </row>
    <row r="11" spans="1:20" ht="12.75">
      <c r="A11" s="29" t="s">
        <v>42</v>
      </c>
      <c r="B11" s="10"/>
      <c r="C11" s="10"/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/>
      <c r="R11" s="10">
        <f>SUM(B11:P11)</f>
        <v>1</v>
      </c>
      <c r="S11" s="25">
        <f>R11/15</f>
        <v>0.06666666666666667</v>
      </c>
      <c r="T11" s="60">
        <f>S11*1101.32</f>
        <v>73.42133333333332</v>
      </c>
    </row>
    <row r="12" spans="1:20" ht="12.75">
      <c r="A12" s="29" t="s">
        <v>66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7"/>
      <c r="R12" s="10">
        <f>SUM(B12:P12)</f>
        <v>0</v>
      </c>
      <c r="S12" s="25">
        <f>R12/15</f>
        <v>0</v>
      </c>
      <c r="T12" s="60">
        <f>S12*1101.32</f>
        <v>0</v>
      </c>
    </row>
    <row r="13" spans="1:20" ht="12.75">
      <c r="A13" s="41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10">
        <v>1</v>
      </c>
      <c r="P13" s="10"/>
      <c r="Q13" s="7"/>
      <c r="R13" s="10">
        <f>SUM(B13:P13)</f>
        <v>2</v>
      </c>
      <c r="S13" s="25">
        <f>R13/15</f>
        <v>0.13333333333333333</v>
      </c>
      <c r="T13" s="60">
        <f>S13*1101.32</f>
        <v>146.84266666666664</v>
      </c>
    </row>
    <row r="14" spans="1:20" ht="12.75">
      <c r="A14" s="4" t="s">
        <v>79</v>
      </c>
      <c r="B14" s="31"/>
      <c r="C14" s="31"/>
      <c r="D14" s="31"/>
      <c r="E14" s="31"/>
      <c r="F14" s="31"/>
      <c r="G14" s="31"/>
      <c r="H14" s="31"/>
      <c r="I14" s="31"/>
      <c r="J14" s="31">
        <v>1</v>
      </c>
      <c r="K14" s="40"/>
      <c r="L14" s="40"/>
      <c r="M14" s="40"/>
      <c r="N14" s="40"/>
      <c r="O14" s="40"/>
      <c r="P14" s="40"/>
      <c r="Q14" s="7"/>
      <c r="R14" s="10">
        <f>SUM(B14:P14)</f>
        <v>1</v>
      </c>
      <c r="S14" s="25">
        <f>R14/15</f>
        <v>0.06666666666666667</v>
      </c>
      <c r="T14" s="60">
        <f>S14*1101.32</f>
        <v>73.42133333333332</v>
      </c>
    </row>
    <row r="15" spans="1:20" ht="12.75">
      <c r="A15" t="s">
        <v>41</v>
      </c>
      <c r="B15" s="31"/>
      <c r="C15" s="31"/>
      <c r="D15" s="31"/>
      <c r="E15" s="31"/>
      <c r="F15" s="31"/>
      <c r="G15" s="31">
        <v>1</v>
      </c>
      <c r="H15" s="31"/>
      <c r="I15" s="31"/>
      <c r="J15" s="31"/>
      <c r="K15" s="40"/>
      <c r="L15" s="40"/>
      <c r="M15" s="40"/>
      <c r="N15" s="40"/>
      <c r="O15" s="40"/>
      <c r="P15" s="40"/>
      <c r="Q15" s="7"/>
      <c r="R15" s="10">
        <f>SUM(B15:P15)</f>
        <v>1</v>
      </c>
      <c r="S15" s="25">
        <f>R15/15</f>
        <v>0.06666666666666667</v>
      </c>
      <c r="T15" s="60">
        <f>S15*1101.32</f>
        <v>73.42133333333332</v>
      </c>
    </row>
    <row r="16" spans="1:20" ht="12.75">
      <c r="A16" s="1" t="s">
        <v>10</v>
      </c>
      <c r="B16" s="10">
        <v>12</v>
      </c>
      <c r="C16" s="10">
        <v>2</v>
      </c>
      <c r="D16" s="10">
        <v>9</v>
      </c>
      <c r="E16" s="10">
        <v>30</v>
      </c>
      <c r="F16" s="10">
        <v>8</v>
      </c>
      <c r="G16" s="10">
        <v>19</v>
      </c>
      <c r="H16" s="10">
        <v>6</v>
      </c>
      <c r="I16" s="10">
        <v>28</v>
      </c>
      <c r="J16" s="10">
        <v>53</v>
      </c>
      <c r="K16" s="10">
        <v>22</v>
      </c>
      <c r="L16" s="10">
        <v>22</v>
      </c>
      <c r="M16" s="10">
        <v>7</v>
      </c>
      <c r="N16" s="10"/>
      <c r="O16" s="10">
        <v>45</v>
      </c>
      <c r="P16" s="10">
        <v>13</v>
      </c>
      <c r="Q16" s="8"/>
      <c r="R16" s="10">
        <f>SUM(B16:P16)</f>
        <v>276</v>
      </c>
      <c r="S16" s="25">
        <f>R16/15</f>
        <v>18.4</v>
      </c>
      <c r="T16" s="60">
        <f>S16*1101.32</f>
        <v>20264.287999999997</v>
      </c>
    </row>
    <row r="17" spans="1:20" ht="12.75">
      <c r="A17" s="29" t="s">
        <v>55</v>
      </c>
      <c r="B17" s="10"/>
      <c r="C17" s="10"/>
      <c r="D17" s="10"/>
      <c r="E17" s="10"/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>
        <f>SUM(B17:P17)</f>
        <v>1</v>
      </c>
      <c r="S17" s="25">
        <f>R17/15</f>
        <v>0.06666666666666667</v>
      </c>
      <c r="T17" s="60">
        <f>S17*1101.32</f>
        <v>73.42133333333332</v>
      </c>
    </row>
    <row r="18" spans="1:20" ht="12.75">
      <c r="A18" s="29" t="s">
        <v>74</v>
      </c>
      <c r="B18" s="10"/>
      <c r="C18" s="10">
        <v>1</v>
      </c>
      <c r="D18" s="10"/>
      <c r="E18" s="10"/>
      <c r="F18" s="10"/>
      <c r="G18" s="10"/>
      <c r="H18" s="10"/>
      <c r="I18" s="10"/>
      <c r="J18" s="15"/>
      <c r="K18" s="10"/>
      <c r="L18" s="10"/>
      <c r="M18" s="10"/>
      <c r="N18" s="10"/>
      <c r="O18" s="10"/>
      <c r="P18" s="10"/>
      <c r="Q18" s="5"/>
      <c r="R18" s="10">
        <f>SUM(B18:P18)</f>
        <v>1</v>
      </c>
      <c r="S18" s="25">
        <f>R18/15</f>
        <v>0.06666666666666667</v>
      </c>
      <c r="T18" s="60">
        <f>S18*1101.32</f>
        <v>73.42133333333332</v>
      </c>
    </row>
    <row r="19" spans="1:20" ht="12.75">
      <c r="A19" s="29" t="s">
        <v>43</v>
      </c>
      <c r="B19" s="10"/>
      <c r="C19" s="10"/>
      <c r="D19" s="10"/>
      <c r="E19" s="10"/>
      <c r="F19" s="10"/>
      <c r="G19" s="10"/>
      <c r="H19" s="10"/>
      <c r="I19" s="10">
        <v>1</v>
      </c>
      <c r="J19" s="10"/>
      <c r="K19" s="10"/>
      <c r="L19" s="10"/>
      <c r="M19" s="10"/>
      <c r="N19" s="10"/>
      <c r="O19" s="10"/>
      <c r="P19" s="10"/>
      <c r="Q19" s="7"/>
      <c r="R19" s="10">
        <f>SUM(B19:P19)</f>
        <v>1</v>
      </c>
      <c r="S19" s="25">
        <f>R19/15</f>
        <v>0.06666666666666667</v>
      </c>
      <c r="T19" s="60">
        <f>S19*1101.32</f>
        <v>73.42133333333332</v>
      </c>
    </row>
    <row r="20" spans="1:20" ht="12.75">
      <c r="A20" s="29" t="s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"/>
      <c r="R20" s="10">
        <f>SUM(B20:P20)</f>
        <v>0</v>
      </c>
      <c r="S20" s="25">
        <f>R20/15</f>
        <v>0</v>
      </c>
      <c r="T20" s="60">
        <f>S20*1101.32</f>
        <v>0</v>
      </c>
    </row>
    <row r="21" spans="1:20" ht="12.75">
      <c r="A21" s="41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7"/>
      <c r="R21" s="10">
        <f>SUM(B21:P21)</f>
        <v>0</v>
      </c>
      <c r="S21" s="25">
        <f>R21/15</f>
        <v>0</v>
      </c>
      <c r="T21" s="60">
        <f>S21*1101.32</f>
        <v>0</v>
      </c>
    </row>
    <row r="22" spans="1:20" ht="12.75">
      <c r="A22" s="29" t="s">
        <v>65</v>
      </c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 s="10">
        <f>SUM(B22:P22)</f>
        <v>0</v>
      </c>
      <c r="S22" s="25">
        <f>R22/15</f>
        <v>0</v>
      </c>
      <c r="T22" s="60">
        <f>S22*1101.32</f>
        <v>0</v>
      </c>
    </row>
    <row r="23" spans="1:20" ht="12.75">
      <c r="A23" s="29" t="s">
        <v>39</v>
      </c>
      <c r="B23" s="10"/>
      <c r="C23" s="10"/>
      <c r="D23" s="10"/>
      <c r="E23" s="10">
        <v>1</v>
      </c>
      <c r="F23" s="10"/>
      <c r="G23" s="10">
        <v>1</v>
      </c>
      <c r="H23" s="10"/>
      <c r="I23" s="10">
        <v>2</v>
      </c>
      <c r="J23" s="10"/>
      <c r="K23" s="10">
        <v>1</v>
      </c>
      <c r="L23" s="10">
        <v>2</v>
      </c>
      <c r="M23" s="10">
        <v>1</v>
      </c>
      <c r="N23" s="10"/>
      <c r="O23" s="10"/>
      <c r="P23" s="10"/>
      <c r="Q23" s="7"/>
      <c r="R23" s="10">
        <f>SUM(B23:P23)</f>
        <v>8</v>
      </c>
      <c r="S23" s="25">
        <f>R23/15</f>
        <v>0.5333333333333333</v>
      </c>
      <c r="T23" s="60">
        <f>S23*1101.32</f>
        <v>587.3706666666666</v>
      </c>
    </row>
    <row r="24" spans="1:20" ht="12.75">
      <c r="A24" s="29" t="s">
        <v>81</v>
      </c>
      <c r="B24" s="10"/>
      <c r="C24" s="10"/>
      <c r="D24" s="10"/>
      <c r="E24" s="10"/>
      <c r="F24" s="10"/>
      <c r="G24" s="10"/>
      <c r="H24" s="10"/>
      <c r="I24" s="10"/>
      <c r="J24" s="10"/>
      <c r="K24" s="10">
        <v>1</v>
      </c>
      <c r="L24" s="10"/>
      <c r="M24" s="10"/>
      <c r="N24" s="10"/>
      <c r="O24" s="10"/>
      <c r="P24" s="10"/>
      <c r="Q24" s="7"/>
      <c r="R24" s="10">
        <f>SUM(B24:P24)</f>
        <v>1</v>
      </c>
      <c r="S24" s="25">
        <f>R24/15</f>
        <v>0.06666666666666667</v>
      </c>
      <c r="T24" s="60">
        <f>S24*1101.32</f>
        <v>73.42133333333332</v>
      </c>
    </row>
    <row r="25" spans="1:20" ht="12.75">
      <c r="A25" s="29" t="s">
        <v>80</v>
      </c>
      <c r="B25" s="10"/>
      <c r="C25" s="10"/>
      <c r="D25" s="10"/>
      <c r="E25" s="10"/>
      <c r="F25" s="10"/>
      <c r="G25" s="10"/>
      <c r="H25" s="10"/>
      <c r="I25" s="10"/>
      <c r="J25" s="10"/>
      <c r="K25" s="10">
        <v>1</v>
      </c>
      <c r="L25" s="10"/>
      <c r="M25" s="10"/>
      <c r="N25" s="10"/>
      <c r="O25" s="10"/>
      <c r="P25" s="10"/>
      <c r="Q25" s="7"/>
      <c r="R25" s="10">
        <f>SUM(B25:P25)</f>
        <v>1</v>
      </c>
      <c r="S25" s="25">
        <f>R25/15</f>
        <v>0.06666666666666667</v>
      </c>
      <c r="T25" s="60">
        <f>S25*1101.32</f>
        <v>73.42133333333332</v>
      </c>
    </row>
    <row r="26" spans="1:20" ht="12.75">
      <c r="A26" s="111" t="s">
        <v>64</v>
      </c>
      <c r="B26" s="31"/>
      <c r="C26" s="31">
        <v>1</v>
      </c>
      <c r="D26" s="31"/>
      <c r="E26" s="31">
        <v>1</v>
      </c>
      <c r="F26" s="31">
        <v>1</v>
      </c>
      <c r="G26" s="31">
        <v>1</v>
      </c>
      <c r="H26" s="31">
        <v>3</v>
      </c>
      <c r="I26" s="31"/>
      <c r="J26" s="31">
        <v>1</v>
      </c>
      <c r="K26" s="31">
        <v>1</v>
      </c>
      <c r="L26" s="31"/>
      <c r="M26" s="40">
        <v>1</v>
      </c>
      <c r="N26" s="40">
        <v>1</v>
      </c>
      <c r="O26" s="40"/>
      <c r="P26" s="40"/>
      <c r="Q26" s="7"/>
      <c r="R26" s="10">
        <f>SUM(B26:P26)</f>
        <v>11</v>
      </c>
      <c r="S26" s="25">
        <f>R26/15</f>
        <v>0.7333333333333333</v>
      </c>
      <c r="T26" s="60">
        <f>S26*1101.32</f>
        <v>807.6346666666666</v>
      </c>
    </row>
    <row r="27" spans="1:20" ht="12.75">
      <c r="A27" s="29" t="s">
        <v>78</v>
      </c>
      <c r="B27" s="31"/>
      <c r="C27" s="31"/>
      <c r="D27" s="31"/>
      <c r="E27" s="31"/>
      <c r="F27" s="31"/>
      <c r="G27" s="31"/>
      <c r="H27" s="31"/>
      <c r="I27" s="31">
        <v>1</v>
      </c>
      <c r="J27" s="31"/>
      <c r="K27" s="31"/>
      <c r="L27" s="31"/>
      <c r="M27" s="31">
        <v>1</v>
      </c>
      <c r="N27" s="31"/>
      <c r="O27" s="31"/>
      <c r="P27" s="40"/>
      <c r="Q27" s="7"/>
      <c r="R27" s="10">
        <f>SUM(B27:P27)</f>
        <v>2</v>
      </c>
      <c r="S27" s="25">
        <f>R27/15</f>
        <v>0.13333333333333333</v>
      </c>
      <c r="T27" s="60">
        <f>S27*1101.32</f>
        <v>146.84266666666664</v>
      </c>
    </row>
    <row r="28" spans="1:20" ht="12.75">
      <c r="A28" s="29" t="s">
        <v>86</v>
      </c>
      <c r="B28" s="10"/>
      <c r="C28" s="10"/>
      <c r="D28" s="10"/>
      <c r="E28" s="10"/>
      <c r="F28" s="10"/>
      <c r="G28" s="10"/>
      <c r="H28" s="10">
        <v>1</v>
      </c>
      <c r="I28" s="10"/>
      <c r="J28" s="10"/>
      <c r="K28" s="10"/>
      <c r="L28" s="10"/>
      <c r="M28" s="10"/>
      <c r="N28" s="10">
        <v>1</v>
      </c>
      <c r="O28" s="10"/>
      <c r="P28" s="10"/>
      <c r="Q28" s="7"/>
      <c r="R28" s="10">
        <f>SUM(B28:P28)</f>
        <v>2</v>
      </c>
      <c r="S28" s="25">
        <f>R28/15</f>
        <v>0.13333333333333333</v>
      </c>
      <c r="T28" s="60">
        <f>S28*1101.32</f>
        <v>146.84266666666664</v>
      </c>
    </row>
    <row r="29" spans="1:20" ht="12.75">
      <c r="A29" s="1" t="s">
        <v>11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7"/>
      <c r="R29" s="10">
        <f>SUM(B29:P29)</f>
        <v>0</v>
      </c>
      <c r="S29" s="25">
        <f>R29/15</f>
        <v>0</v>
      </c>
      <c r="T29" s="60">
        <f>S29*1101.32</f>
        <v>0</v>
      </c>
    </row>
    <row r="30" spans="1:20" ht="12.75">
      <c r="A30" s="42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10"/>
      <c r="N30" s="10"/>
      <c r="O30" s="10"/>
      <c r="P30" s="10"/>
      <c r="Q30" s="7"/>
      <c r="R30" s="10">
        <f>SUM(B30:P30)</f>
        <v>0</v>
      </c>
      <c r="S30" s="25">
        <f>R30/15</f>
        <v>0</v>
      </c>
      <c r="T30" s="60">
        <f>S30*1101.32</f>
        <v>0</v>
      </c>
    </row>
    <row r="31" spans="1:20" ht="12.75">
      <c r="A31" s="42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0"/>
      <c r="P31" s="40"/>
      <c r="Q31" s="7"/>
      <c r="R31" s="10">
        <f>SUM(B31:P31)</f>
        <v>0</v>
      </c>
      <c r="S31" s="25">
        <f>R31/15</f>
        <v>0</v>
      </c>
      <c r="T31" s="60">
        <f>S31*1101.32</f>
        <v>0</v>
      </c>
    </row>
    <row r="32" spans="1:20" ht="12.75">
      <c r="A32" s="29" t="s">
        <v>61</v>
      </c>
      <c r="B32" s="16"/>
      <c r="C32" s="40"/>
      <c r="D32" s="16"/>
      <c r="E32" s="40">
        <v>2</v>
      </c>
      <c r="F32" s="40"/>
      <c r="G32" s="40"/>
      <c r="H32" s="40"/>
      <c r="I32" s="40"/>
      <c r="J32" s="40">
        <v>1</v>
      </c>
      <c r="K32" s="40"/>
      <c r="L32" s="40">
        <v>1</v>
      </c>
      <c r="M32" s="40"/>
      <c r="N32" s="40"/>
      <c r="O32" s="40"/>
      <c r="P32" s="40"/>
      <c r="Q32" s="7"/>
      <c r="R32" s="10">
        <f>SUM(B32:P32)</f>
        <v>4</v>
      </c>
      <c r="S32" s="25">
        <f>R32/15</f>
        <v>0.26666666666666666</v>
      </c>
      <c r="T32" s="60">
        <f>S32*1101.32</f>
        <v>293.6853333333333</v>
      </c>
    </row>
    <row r="33" spans="1:20" ht="12.75">
      <c r="A33" s="29" t="s">
        <v>12</v>
      </c>
      <c r="B33" s="16"/>
      <c r="C33" s="40"/>
      <c r="D33" s="1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7"/>
      <c r="R33" s="10">
        <f>SUM(B33:P33)</f>
        <v>0</v>
      </c>
      <c r="S33" s="25">
        <f>R33/15</f>
        <v>0</v>
      </c>
      <c r="T33" s="60">
        <f>S33*1101.32</f>
        <v>0</v>
      </c>
    </row>
    <row r="34" spans="1:20" ht="12.75">
      <c r="A34" s="30" t="s">
        <v>40</v>
      </c>
      <c r="B34" s="10">
        <v>1</v>
      </c>
      <c r="C34" s="10"/>
      <c r="D34" s="10">
        <v>1</v>
      </c>
      <c r="E34" s="10"/>
      <c r="F34" s="10"/>
      <c r="G34" s="16"/>
      <c r="H34" s="10">
        <v>1</v>
      </c>
      <c r="I34" s="10">
        <v>1</v>
      </c>
      <c r="J34" s="10"/>
      <c r="K34" s="10"/>
      <c r="L34" s="10"/>
      <c r="M34" s="10"/>
      <c r="N34" s="10">
        <v>1</v>
      </c>
      <c r="O34" s="10"/>
      <c r="P34" s="10"/>
      <c r="Q34" s="7"/>
      <c r="R34" s="10">
        <f>SUM(B34:P34)</f>
        <v>5</v>
      </c>
      <c r="S34" s="25">
        <f>R34/15</f>
        <v>0.3333333333333333</v>
      </c>
      <c r="T34" s="60">
        <f>S34*1101.32</f>
        <v>367.1066666666666</v>
      </c>
    </row>
    <row r="35" spans="1:20" ht="12.7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8"/>
      <c r="R35" s="51"/>
      <c r="S35" s="52"/>
      <c r="T35" s="61"/>
    </row>
    <row r="36" spans="1:20" ht="12.75">
      <c r="A36" s="54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62"/>
    </row>
    <row r="37" spans="1:20" ht="12.75">
      <c r="A37" t="s">
        <v>46</v>
      </c>
      <c r="B37" s="31"/>
      <c r="C37" s="31"/>
      <c r="D37" s="31"/>
      <c r="E37" s="31"/>
      <c r="F37" s="31"/>
      <c r="G37" s="40">
        <v>1</v>
      </c>
      <c r="H37" s="40"/>
      <c r="I37" s="40"/>
      <c r="J37" s="40"/>
      <c r="K37" s="40"/>
      <c r="L37" s="40"/>
      <c r="M37" s="40"/>
      <c r="N37" s="40"/>
      <c r="O37" s="40"/>
      <c r="P37" s="40"/>
      <c r="Q37" s="7"/>
      <c r="R37" s="10">
        <f aca="true" t="shared" si="0" ref="R37:R42">SUM(B37:P37)</f>
        <v>1</v>
      </c>
      <c r="S37" s="25">
        <f aca="true" t="shared" si="1" ref="S37:S42">R37/15</f>
        <v>0.06666666666666667</v>
      </c>
      <c r="T37" s="60">
        <f aca="true" t="shared" si="2" ref="T37:T42">S37*1101.32</f>
        <v>73.42133333333332</v>
      </c>
    </row>
    <row r="38" spans="1:20" ht="12.75">
      <c r="A38" s="39" t="s">
        <v>71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"/>
      <c r="R38" s="10">
        <f t="shared" si="0"/>
        <v>0</v>
      </c>
      <c r="S38" s="25">
        <f t="shared" si="1"/>
        <v>0</v>
      </c>
      <c r="T38" s="60">
        <f t="shared" si="2"/>
        <v>0</v>
      </c>
    </row>
    <row r="39" spans="1:20" ht="12.75">
      <c r="A39" s="39" t="s">
        <v>37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7"/>
      <c r="R39" s="10">
        <f t="shared" si="0"/>
        <v>0</v>
      </c>
      <c r="S39" s="25">
        <f t="shared" si="1"/>
        <v>0</v>
      </c>
      <c r="T39" s="60">
        <f t="shared" si="2"/>
        <v>0</v>
      </c>
    </row>
    <row r="40" spans="1:20" ht="12.75">
      <c r="A40" s="39" t="s">
        <v>76</v>
      </c>
      <c r="B40" s="10"/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7"/>
      <c r="R40" s="10">
        <f t="shared" si="0"/>
        <v>1</v>
      </c>
      <c r="S40" s="25">
        <f t="shared" si="1"/>
        <v>0.06666666666666667</v>
      </c>
      <c r="T40" s="60">
        <f t="shared" si="2"/>
        <v>73.42133333333332</v>
      </c>
    </row>
    <row r="41" spans="1:20" ht="12.75">
      <c r="A41" s="39" t="s">
        <v>14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7"/>
      <c r="R41" s="10">
        <f t="shared" si="0"/>
        <v>0</v>
      </c>
      <c r="S41" s="25">
        <f t="shared" si="1"/>
        <v>0</v>
      </c>
      <c r="T41" s="60">
        <f t="shared" si="2"/>
        <v>0</v>
      </c>
    </row>
    <row r="42" spans="1:20" ht="12.75">
      <c r="A42" s="39" t="s">
        <v>62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>
        <f t="shared" si="0"/>
        <v>0</v>
      </c>
      <c r="S42" s="25">
        <f t="shared" si="1"/>
        <v>0</v>
      </c>
      <c r="T42" s="60">
        <f t="shared" si="2"/>
        <v>0</v>
      </c>
    </row>
    <row r="43" spans="1:20" ht="12.75">
      <c r="A43" s="2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6"/>
      <c r="S43" s="37"/>
      <c r="T43" s="63"/>
    </row>
    <row r="44" spans="1:20" ht="12.75">
      <c r="A44" s="53" t="s">
        <v>15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62"/>
    </row>
    <row r="45" spans="1:20" ht="12.75">
      <c r="A45" s="14" t="s">
        <v>16</v>
      </c>
      <c r="B45" s="10"/>
      <c r="C45" s="10"/>
      <c r="D45" s="10"/>
      <c r="E45" s="10"/>
      <c r="F45" s="10"/>
      <c r="G45" s="10">
        <v>1</v>
      </c>
      <c r="H45" s="10">
        <v>1</v>
      </c>
      <c r="I45" s="10">
        <v>1</v>
      </c>
      <c r="J45" s="10">
        <v>1</v>
      </c>
      <c r="K45" s="10"/>
      <c r="L45" s="10">
        <v>1</v>
      </c>
      <c r="M45" s="10">
        <v>1</v>
      </c>
      <c r="N45" s="10"/>
      <c r="O45" s="10"/>
      <c r="P45" s="10"/>
      <c r="Q45" s="7"/>
      <c r="R45" s="32">
        <f>SUM(B45:P45)</f>
        <v>6</v>
      </c>
      <c r="S45" s="33">
        <f>R45/15</f>
        <v>0.4</v>
      </c>
      <c r="T45" s="60">
        <f>S45*1101.32</f>
        <v>440.528</v>
      </c>
    </row>
    <row r="46" spans="1:20" ht="12.75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6"/>
      <c r="S46" s="37"/>
      <c r="T46" s="63"/>
    </row>
    <row r="47" spans="1:20" ht="12.75">
      <c r="A47" s="53" t="s">
        <v>17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62"/>
    </row>
    <row r="48" spans="1:20" ht="12.75">
      <c r="A48" s="14" t="s">
        <v>72</v>
      </c>
      <c r="B48" s="16"/>
      <c r="C48" s="40"/>
      <c r="D48" s="40"/>
      <c r="E48" s="40"/>
      <c r="F48" s="40"/>
      <c r="G48" s="40"/>
      <c r="H48" s="40"/>
      <c r="I48" s="40"/>
      <c r="J48" s="40"/>
      <c r="K48" s="40"/>
      <c r="L48" s="16"/>
      <c r="M48" s="40"/>
      <c r="N48" s="40"/>
      <c r="O48" s="40"/>
      <c r="P48" s="40"/>
      <c r="Q48" s="7"/>
      <c r="R48" s="32">
        <f aca="true" t="shared" si="3" ref="R48:R55">SUM(B48:P48)</f>
        <v>0</v>
      </c>
      <c r="S48" s="33">
        <f aca="true" t="shared" si="4" ref="S48:S55">R48/15</f>
        <v>0</v>
      </c>
      <c r="T48" s="60">
        <f aca="true" t="shared" si="5" ref="T48:T55">S48*1101.32</f>
        <v>0</v>
      </c>
    </row>
    <row r="49" spans="1:20" ht="12.75">
      <c r="A49" s="14" t="s">
        <v>63</v>
      </c>
      <c r="B49" s="16"/>
      <c r="C49" s="40"/>
      <c r="D49" s="40"/>
      <c r="E49" s="40">
        <v>1</v>
      </c>
      <c r="F49" s="40"/>
      <c r="G49" s="40"/>
      <c r="H49" s="40"/>
      <c r="I49" s="40">
        <v>1</v>
      </c>
      <c r="J49" s="40"/>
      <c r="K49" s="40"/>
      <c r="L49" s="16"/>
      <c r="M49" s="40">
        <v>2</v>
      </c>
      <c r="N49" s="40"/>
      <c r="O49" s="40">
        <v>1</v>
      </c>
      <c r="P49" s="40"/>
      <c r="Q49" s="7"/>
      <c r="R49" s="32">
        <f t="shared" si="3"/>
        <v>5</v>
      </c>
      <c r="S49" s="33">
        <f t="shared" si="4"/>
        <v>0.3333333333333333</v>
      </c>
      <c r="T49" s="60">
        <f t="shared" si="5"/>
        <v>367.1066666666666</v>
      </c>
    </row>
    <row r="50" spans="1:20" ht="12.75">
      <c r="A50" s="14" t="s">
        <v>48</v>
      </c>
      <c r="B50" s="18"/>
      <c r="C50" s="10"/>
      <c r="D50" s="10"/>
      <c r="E50" s="10"/>
      <c r="F50" s="10"/>
      <c r="G50" s="10"/>
      <c r="H50" s="10"/>
      <c r="I50" s="10"/>
      <c r="J50" s="10"/>
      <c r="K50" s="10"/>
      <c r="L50" s="15"/>
      <c r="M50" s="10"/>
      <c r="N50" s="10"/>
      <c r="O50" s="10"/>
      <c r="P50" s="10"/>
      <c r="Q50" s="7"/>
      <c r="R50" s="32">
        <f t="shared" si="3"/>
        <v>0</v>
      </c>
      <c r="S50" s="33">
        <f t="shared" si="4"/>
        <v>0</v>
      </c>
      <c r="T50" s="60">
        <f t="shared" si="5"/>
        <v>0</v>
      </c>
    </row>
    <row r="51" spans="1:20" ht="12.75">
      <c r="A51" s="14" t="s">
        <v>73</v>
      </c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5"/>
      <c r="M51" s="10"/>
      <c r="N51" s="10"/>
      <c r="O51" s="10"/>
      <c r="P51" s="10"/>
      <c r="Q51" s="7"/>
      <c r="R51" s="32">
        <f t="shared" si="3"/>
        <v>0</v>
      </c>
      <c r="S51" s="33">
        <f t="shared" si="4"/>
        <v>0</v>
      </c>
      <c r="T51" s="60">
        <f t="shared" si="5"/>
        <v>0</v>
      </c>
    </row>
    <row r="52" spans="1:20" ht="12.75">
      <c r="A52" s="14" t="s">
        <v>44</v>
      </c>
      <c r="B52" s="18"/>
      <c r="C52" s="10"/>
      <c r="D52" s="10"/>
      <c r="E52" s="10"/>
      <c r="F52" s="10"/>
      <c r="G52" s="10"/>
      <c r="H52" s="10"/>
      <c r="I52" s="10"/>
      <c r="J52" s="10"/>
      <c r="K52" s="10"/>
      <c r="L52" s="15"/>
      <c r="M52" s="10"/>
      <c r="N52" s="10"/>
      <c r="O52" s="10"/>
      <c r="P52" s="10"/>
      <c r="Q52" s="7"/>
      <c r="R52" s="32">
        <f t="shared" si="3"/>
        <v>0</v>
      </c>
      <c r="S52" s="33">
        <f t="shared" si="4"/>
        <v>0</v>
      </c>
      <c r="T52" s="60">
        <f t="shared" si="5"/>
        <v>0</v>
      </c>
    </row>
    <row r="53" spans="1:20" ht="12.75">
      <c r="A53" s="14" t="s">
        <v>52</v>
      </c>
      <c r="B53" s="18"/>
      <c r="C53" s="10"/>
      <c r="D53" s="10"/>
      <c r="E53" s="10"/>
      <c r="F53" s="10"/>
      <c r="G53" s="10"/>
      <c r="H53" s="10"/>
      <c r="I53" s="10"/>
      <c r="J53" s="10"/>
      <c r="K53" s="10"/>
      <c r="L53" s="15"/>
      <c r="M53" s="10"/>
      <c r="N53" s="10"/>
      <c r="O53" s="10"/>
      <c r="P53" s="10"/>
      <c r="Q53" s="7"/>
      <c r="R53" s="32">
        <f t="shared" si="3"/>
        <v>0</v>
      </c>
      <c r="S53" s="33">
        <f t="shared" si="4"/>
        <v>0</v>
      </c>
      <c r="T53" s="60">
        <f t="shared" si="5"/>
        <v>0</v>
      </c>
    </row>
    <row r="54" spans="1:20" ht="12.75">
      <c r="A54" s="12" t="s">
        <v>18</v>
      </c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5"/>
      <c r="M54" s="10"/>
      <c r="N54" s="10"/>
      <c r="O54" s="10">
        <v>1</v>
      </c>
      <c r="P54" s="10"/>
      <c r="Q54" s="7"/>
      <c r="R54" s="32">
        <f t="shared" si="3"/>
        <v>1</v>
      </c>
      <c r="S54" s="33">
        <f t="shared" si="4"/>
        <v>0.06666666666666667</v>
      </c>
      <c r="T54" s="60">
        <f t="shared" si="5"/>
        <v>73.42133333333332</v>
      </c>
    </row>
    <row r="55" spans="1:20" ht="12.75">
      <c r="A55" s="12" t="s">
        <v>68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7"/>
      <c r="R55" s="10">
        <f t="shared" si="3"/>
        <v>0</v>
      </c>
      <c r="S55" s="33">
        <f t="shared" si="4"/>
        <v>0</v>
      </c>
      <c r="T55" s="60">
        <f t="shared" si="5"/>
        <v>0</v>
      </c>
    </row>
    <row r="56" spans="1:20" ht="12.75">
      <c r="A56" s="2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97"/>
      <c r="S56" s="98"/>
      <c r="T56" s="55"/>
    </row>
    <row r="57" spans="1:20" ht="12.75">
      <c r="A57" s="54" t="s">
        <v>19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62"/>
    </row>
    <row r="58" spans="1:20" ht="12.75">
      <c r="A58" s="13" t="s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0"/>
      <c r="N58" s="10"/>
      <c r="O58" s="16"/>
      <c r="P58" s="10"/>
      <c r="Q58" s="5"/>
      <c r="R58" s="10">
        <f>SUM(B58:P58)</f>
        <v>0</v>
      </c>
      <c r="S58" s="33">
        <f>R58/15</f>
        <v>0</v>
      </c>
      <c r="T58" s="60">
        <f>S58*1101.32</f>
        <v>0</v>
      </c>
    </row>
    <row r="59" spans="1:20" ht="12.75">
      <c r="A59" s="26" t="s">
        <v>20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5"/>
      <c r="M59" s="10"/>
      <c r="N59" s="10"/>
      <c r="O59" s="16"/>
      <c r="P59" s="10"/>
      <c r="Q59" s="5"/>
      <c r="R59" s="10">
        <f>SUM(B59:P59)</f>
        <v>0</v>
      </c>
      <c r="S59" s="33">
        <f>R59/15</f>
        <v>0</v>
      </c>
      <c r="T59" s="60">
        <f>S59*1101.32</f>
        <v>0</v>
      </c>
    </row>
    <row r="60" spans="1:20" ht="12.75">
      <c r="A60" s="26" t="s">
        <v>69</v>
      </c>
      <c r="B60" s="10"/>
      <c r="C60" s="10"/>
      <c r="D60" s="10"/>
      <c r="E60" s="10">
        <v>12</v>
      </c>
      <c r="F60" s="10">
        <v>1</v>
      </c>
      <c r="G60" s="10"/>
      <c r="H60" s="10">
        <v>2</v>
      </c>
      <c r="I60" s="10">
        <v>10</v>
      </c>
      <c r="J60" s="10">
        <v>6</v>
      </c>
      <c r="K60" s="10">
        <v>3</v>
      </c>
      <c r="L60" s="15">
        <v>3</v>
      </c>
      <c r="M60" s="10">
        <v>4</v>
      </c>
      <c r="N60" s="10"/>
      <c r="O60" s="16"/>
      <c r="P60" s="10"/>
      <c r="R60" s="10">
        <f>SUM(B60:P60)</f>
        <v>41</v>
      </c>
      <c r="S60" s="33">
        <f>R60/15</f>
        <v>2.7333333333333334</v>
      </c>
      <c r="T60" s="60">
        <f>S60*1101.32</f>
        <v>3010.2746666666667</v>
      </c>
    </row>
    <row r="61" spans="18:20" ht="12.75">
      <c r="R61" s="97"/>
      <c r="T61" s="55"/>
    </row>
  </sheetData>
  <mergeCells count="1">
    <mergeCell ref="B4:P4"/>
  </mergeCells>
  <printOptions gridLines="1" horizontalCentered="1"/>
  <pageMargins left="0.75" right="0.75" top="1" bottom="1" header="0.511811023" footer="0.511811023"/>
  <pageSetup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16" width="5.28125" style="0" customWidth="1"/>
    <col min="17" max="17" width="8.57421875" style="0" customWidth="1"/>
    <col min="18" max="18" width="5.28125" style="0" customWidth="1"/>
    <col min="19" max="19" width="6.5742187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26</v>
      </c>
      <c r="L1" t="s">
        <v>2</v>
      </c>
    </row>
    <row r="2" spans="1:17" s="23" customFormat="1" ht="12.75">
      <c r="A2" s="22" t="s">
        <v>60</v>
      </c>
      <c r="L2" s="23" t="s">
        <v>3</v>
      </c>
      <c r="Q2" s="23" t="s">
        <v>25</v>
      </c>
    </row>
    <row r="3" spans="12:17" ht="12.75">
      <c r="L3" t="s">
        <v>5</v>
      </c>
      <c r="Q3">
        <v>1101.32</v>
      </c>
    </row>
    <row r="4" spans="1:20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57"/>
    </row>
    <row r="5" spans="1:20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58" t="s">
        <v>54</v>
      </c>
    </row>
    <row r="6" spans="1:20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9"/>
    </row>
    <row r="7" spans="1:20" ht="12.75">
      <c r="A7" s="29" t="s">
        <v>9</v>
      </c>
      <c r="B7" s="10"/>
      <c r="C7" s="10">
        <v>1</v>
      </c>
      <c r="D7" s="10">
        <v>3</v>
      </c>
      <c r="E7" s="10">
        <v>2</v>
      </c>
      <c r="F7" s="10">
        <v>3</v>
      </c>
      <c r="G7" s="10">
        <v>2</v>
      </c>
      <c r="H7" s="10">
        <v>1</v>
      </c>
      <c r="I7" s="10">
        <v>8</v>
      </c>
      <c r="J7" s="10">
        <v>5</v>
      </c>
      <c r="K7" s="10">
        <v>3</v>
      </c>
      <c r="L7" s="10">
        <v>2</v>
      </c>
      <c r="M7" s="10">
        <v>1</v>
      </c>
      <c r="N7" s="10">
        <v>2</v>
      </c>
      <c r="O7" s="10">
        <v>2</v>
      </c>
      <c r="P7" s="10">
        <v>3</v>
      </c>
      <c r="Q7" s="7"/>
      <c r="R7" s="10">
        <f>SUM(B7:P7)</f>
        <v>38</v>
      </c>
      <c r="S7" s="25">
        <f>R7/15</f>
        <v>2.533333333333333</v>
      </c>
      <c r="T7" s="60">
        <f>S7*1101.32</f>
        <v>2790.0106666666666</v>
      </c>
    </row>
    <row r="8" spans="1:20" ht="12.75">
      <c r="A8" s="29" t="s">
        <v>82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7"/>
      <c r="R8" s="10">
        <f>SUM(B8:P8)</f>
        <v>0</v>
      </c>
      <c r="S8" s="25">
        <f>R8/15</f>
        <v>0</v>
      </c>
      <c r="T8" s="60">
        <f>S8*1101.32</f>
        <v>0</v>
      </c>
    </row>
    <row r="9" spans="1:20" ht="12.75">
      <c r="A9" s="29" t="s">
        <v>45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7"/>
      <c r="R9" s="10">
        <f>SUM(B9:P9)</f>
        <v>0</v>
      </c>
      <c r="S9" s="25">
        <f>R9/15</f>
        <v>0</v>
      </c>
      <c r="T9" s="60">
        <f>S9*1101.32</f>
        <v>0</v>
      </c>
    </row>
    <row r="10" spans="1:20" ht="12.75">
      <c r="A10" s="29" t="s">
        <v>77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7"/>
      <c r="R10" s="10">
        <f>SUM(B10:P10)</f>
        <v>0</v>
      </c>
      <c r="S10" s="25">
        <f>R10/15</f>
        <v>0</v>
      </c>
      <c r="T10" s="60">
        <f>S10*1101.32</f>
        <v>0</v>
      </c>
    </row>
    <row r="11" spans="1:20" ht="12.75">
      <c r="A11" s="29" t="s">
        <v>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/>
      <c r="R11" s="10">
        <f>SUM(B11:P11)</f>
        <v>0</v>
      </c>
      <c r="S11" s="25">
        <f>R11/15</f>
        <v>0</v>
      </c>
      <c r="T11" s="60">
        <f>S11*1101.32</f>
        <v>0</v>
      </c>
    </row>
    <row r="12" spans="1:20" ht="12.75" customHeight="1">
      <c r="A12" s="29" t="s">
        <v>66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7"/>
      <c r="R12" s="10">
        <f>SUM(B12:P12)</f>
        <v>0</v>
      </c>
      <c r="S12" s="25">
        <f>R12/15</f>
        <v>0</v>
      </c>
      <c r="T12" s="60">
        <f>S12*1101.32</f>
        <v>0</v>
      </c>
    </row>
    <row r="13" spans="1:20" ht="12.75" customHeight="1">
      <c r="A13" s="41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7"/>
      <c r="R13" s="10">
        <f>SUM(B13:P13)</f>
        <v>0</v>
      </c>
      <c r="S13" s="25">
        <f>R13/15</f>
        <v>0</v>
      </c>
      <c r="T13" s="60">
        <f>S13*1101.32</f>
        <v>0</v>
      </c>
    </row>
    <row r="14" spans="1:20" ht="12.75" customHeight="1">
      <c r="A14" s="4" t="s">
        <v>79</v>
      </c>
      <c r="B14" s="31"/>
      <c r="C14" s="31"/>
      <c r="D14" s="31"/>
      <c r="E14" s="31"/>
      <c r="F14" s="31"/>
      <c r="G14" s="31"/>
      <c r="H14" s="31"/>
      <c r="I14" s="31"/>
      <c r="J14" s="31"/>
      <c r="K14" s="40"/>
      <c r="L14" s="40"/>
      <c r="M14" s="40"/>
      <c r="N14" s="40"/>
      <c r="O14" s="40"/>
      <c r="P14" s="40"/>
      <c r="Q14" s="7"/>
      <c r="R14" s="10">
        <f>SUM(B14:P14)</f>
        <v>0</v>
      </c>
      <c r="S14" s="25">
        <f>R14/15</f>
        <v>0</v>
      </c>
      <c r="T14" s="60">
        <f>S14*1101.32</f>
        <v>0</v>
      </c>
    </row>
    <row r="15" spans="1:20" ht="12.75" customHeight="1">
      <c r="A15" t="s">
        <v>41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5"/>
      <c r="R15" s="10">
        <f>SUM(B15:P15)</f>
        <v>0</v>
      </c>
      <c r="S15" s="25">
        <f>R15/15</f>
        <v>0</v>
      </c>
      <c r="T15" s="60">
        <f>S15*1101.32</f>
        <v>0</v>
      </c>
    </row>
    <row r="16" spans="1:20" ht="12.75" customHeight="1">
      <c r="A16" s="1" t="s">
        <v>10</v>
      </c>
      <c r="B16" s="10"/>
      <c r="C16" s="10">
        <v>2</v>
      </c>
      <c r="D16" s="10"/>
      <c r="E16" s="10">
        <v>2</v>
      </c>
      <c r="F16" s="10">
        <v>1</v>
      </c>
      <c r="G16" s="10">
        <v>1</v>
      </c>
      <c r="H16" s="10">
        <v>1</v>
      </c>
      <c r="I16" s="10">
        <v>2</v>
      </c>
      <c r="J16" s="10">
        <v>1</v>
      </c>
      <c r="K16" s="10"/>
      <c r="L16" s="10">
        <v>1</v>
      </c>
      <c r="M16" s="10"/>
      <c r="N16" s="10"/>
      <c r="O16" s="10">
        <v>1</v>
      </c>
      <c r="P16" s="10">
        <v>1</v>
      </c>
      <c r="Q16" s="8"/>
      <c r="R16" s="10">
        <f>SUM(B16:P16)</f>
        <v>13</v>
      </c>
      <c r="S16" s="25">
        <f>R16/15</f>
        <v>0.8666666666666667</v>
      </c>
      <c r="T16" s="60">
        <f>S16*1101.32</f>
        <v>954.4773333333333</v>
      </c>
    </row>
    <row r="17" spans="1:20" ht="12.75" customHeight="1">
      <c r="A17" s="29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>
        <f>SUM(B17:P17)</f>
        <v>0</v>
      </c>
      <c r="S17" s="25">
        <f>R17/15</f>
        <v>0</v>
      </c>
      <c r="T17" s="60">
        <f>S17*1101.32</f>
        <v>0</v>
      </c>
    </row>
    <row r="18" spans="1:20" ht="12.75" customHeight="1">
      <c r="A18" s="29" t="s">
        <v>75</v>
      </c>
      <c r="B18" s="10"/>
      <c r="C18" s="10"/>
      <c r="D18" s="10"/>
      <c r="E18" s="10"/>
      <c r="F18" s="10"/>
      <c r="G18" s="10"/>
      <c r="H18" s="10"/>
      <c r="I18" s="10"/>
      <c r="J18" s="15"/>
      <c r="K18" s="10"/>
      <c r="L18" s="10"/>
      <c r="M18" s="10"/>
      <c r="N18" s="10"/>
      <c r="O18" s="10"/>
      <c r="P18" s="10"/>
      <c r="Q18" s="5"/>
      <c r="R18" s="10">
        <f>SUM(B18:P18)</f>
        <v>0</v>
      </c>
      <c r="S18" s="25">
        <f>R18/15</f>
        <v>0</v>
      </c>
      <c r="T18" s="60">
        <f>S18*1101.32</f>
        <v>0</v>
      </c>
    </row>
    <row r="19" spans="1:20" ht="12.75">
      <c r="A19" s="29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"/>
      <c r="R19" s="10">
        <f>SUM(B19:P19)</f>
        <v>0</v>
      </c>
      <c r="S19" s="25">
        <f>R19/15</f>
        <v>0</v>
      </c>
      <c r="T19" s="60">
        <f>S19*1101.32</f>
        <v>0</v>
      </c>
    </row>
    <row r="20" spans="1:20" ht="12.75">
      <c r="A20" s="29" t="s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"/>
      <c r="R20" s="10">
        <f>SUM(B20:P20)</f>
        <v>0</v>
      </c>
      <c r="S20" s="25">
        <f>R20/15</f>
        <v>0</v>
      </c>
      <c r="T20" s="60">
        <f>S20*1101.32</f>
        <v>0</v>
      </c>
    </row>
    <row r="21" spans="1:20" ht="12.75">
      <c r="A21" s="41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7"/>
      <c r="R21" s="10">
        <f>SUM(B21:P21)</f>
        <v>0</v>
      </c>
      <c r="S21" s="25">
        <f>R21/15</f>
        <v>0</v>
      </c>
      <c r="T21" s="60">
        <f>S21*1101.32</f>
        <v>0</v>
      </c>
    </row>
    <row r="22" spans="1:20" ht="12.75">
      <c r="A22" s="29" t="s">
        <v>65</v>
      </c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 s="10">
        <f>SUM(B22:P22)</f>
        <v>0</v>
      </c>
      <c r="S22" s="25">
        <f>R22/15</f>
        <v>0</v>
      </c>
      <c r="T22" s="60">
        <f>S22*1101.32</f>
        <v>0</v>
      </c>
    </row>
    <row r="23" spans="1:20" ht="12.75">
      <c r="A23" s="29" t="s">
        <v>39</v>
      </c>
      <c r="B23" s="10"/>
      <c r="C23" s="10"/>
      <c r="D23" s="10"/>
      <c r="E23" s="10"/>
      <c r="F23" s="10"/>
      <c r="G23" s="10"/>
      <c r="H23" s="10"/>
      <c r="I23" s="10"/>
      <c r="J23" s="10">
        <v>1</v>
      </c>
      <c r="K23" s="10">
        <v>1</v>
      </c>
      <c r="L23" s="10"/>
      <c r="M23" s="10"/>
      <c r="N23" s="10"/>
      <c r="O23" s="10"/>
      <c r="P23" s="10"/>
      <c r="Q23" s="7"/>
      <c r="R23" s="10">
        <f>SUM(B23:P23)</f>
        <v>2</v>
      </c>
      <c r="S23" s="25">
        <f>R23/15</f>
        <v>0.13333333333333333</v>
      </c>
      <c r="T23" s="60">
        <f>S23*1101.32</f>
        <v>146.84266666666664</v>
      </c>
    </row>
    <row r="24" spans="1:20" ht="12.75">
      <c r="A24" s="29" t="s">
        <v>81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/>
      <c r="R24" s="10">
        <f>SUM(B24:P24)</f>
        <v>0</v>
      </c>
      <c r="S24" s="25">
        <f>R24/15</f>
        <v>0</v>
      </c>
      <c r="T24" s="60">
        <f>S24*1101.32</f>
        <v>0</v>
      </c>
    </row>
    <row r="25" spans="1:20" ht="12.75">
      <c r="A25" s="29" t="s">
        <v>80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/>
      <c r="R25" s="10">
        <f>SUM(B25:P25)</f>
        <v>0</v>
      </c>
      <c r="S25" s="25">
        <f>R25/15</f>
        <v>0</v>
      </c>
      <c r="T25" s="60">
        <f>S25*1101.32</f>
        <v>0</v>
      </c>
    </row>
    <row r="26" spans="1:20" ht="12.75">
      <c r="A26" s="111" t="s">
        <v>64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40"/>
      <c r="N26" s="40"/>
      <c r="O26" s="40"/>
      <c r="P26" s="40"/>
      <c r="Q26" s="7"/>
      <c r="R26" s="10">
        <f>SUM(B26:P26)</f>
        <v>0</v>
      </c>
      <c r="S26" s="25">
        <f>R26/15</f>
        <v>0</v>
      </c>
      <c r="T26" s="60">
        <f>S26*1101.32</f>
        <v>0</v>
      </c>
    </row>
    <row r="27" spans="1:20" ht="12.75">
      <c r="A27" s="29" t="s">
        <v>78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0"/>
      <c r="Q27" s="7"/>
      <c r="R27" s="10">
        <f>SUM(B27:P27)</f>
        <v>0</v>
      </c>
      <c r="S27" s="25">
        <f>R27/15</f>
        <v>0</v>
      </c>
      <c r="T27" s="60">
        <f>S27*1101.32</f>
        <v>0</v>
      </c>
    </row>
    <row r="28" spans="1:20" ht="12.75">
      <c r="A28" s="29" t="s">
        <v>86</v>
      </c>
      <c r="B28" s="10"/>
      <c r="C28" s="10"/>
      <c r="D28" s="10"/>
      <c r="E28" s="10"/>
      <c r="F28" s="10"/>
      <c r="G28" s="10"/>
      <c r="H28" s="10">
        <v>1</v>
      </c>
      <c r="I28" s="10"/>
      <c r="J28" s="10"/>
      <c r="K28" s="10"/>
      <c r="L28" s="10"/>
      <c r="M28" s="10"/>
      <c r="N28" s="10"/>
      <c r="O28" s="10"/>
      <c r="P28" s="10">
        <v>1</v>
      </c>
      <c r="Q28" s="7"/>
      <c r="R28" s="10">
        <f>SUM(B28:P28)</f>
        <v>2</v>
      </c>
      <c r="S28" s="25">
        <f>R28/15</f>
        <v>0.13333333333333333</v>
      </c>
      <c r="T28" s="60">
        <f>S28*1101.32</f>
        <v>146.84266666666664</v>
      </c>
    </row>
    <row r="29" spans="1:20" ht="12.75">
      <c r="A29" s="1" t="s">
        <v>11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7"/>
      <c r="R29" s="10">
        <f>SUM(B29:P29)</f>
        <v>0</v>
      </c>
      <c r="S29" s="25">
        <f>R29/15</f>
        <v>0</v>
      </c>
      <c r="T29" s="60">
        <f>S29*1101.32</f>
        <v>0</v>
      </c>
    </row>
    <row r="30" spans="1:20" ht="12.75">
      <c r="A30" s="42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10"/>
      <c r="N30" s="10"/>
      <c r="O30" s="10"/>
      <c r="P30" s="10"/>
      <c r="Q30" s="7"/>
      <c r="R30" s="10">
        <f>SUM(B30:P30)</f>
        <v>0</v>
      </c>
      <c r="S30" s="25">
        <f>R30/15</f>
        <v>0</v>
      </c>
      <c r="T30" s="60">
        <f>S30*1101.32</f>
        <v>0</v>
      </c>
    </row>
    <row r="31" spans="1:20" ht="12.75">
      <c r="A31" s="42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0"/>
      <c r="P31" s="40"/>
      <c r="Q31" s="7"/>
      <c r="R31" s="10">
        <f>SUM(B31:P31)</f>
        <v>0</v>
      </c>
      <c r="S31" s="25">
        <f>R31/15</f>
        <v>0</v>
      </c>
      <c r="T31" s="60">
        <f>S31*1101.32</f>
        <v>0</v>
      </c>
    </row>
    <row r="32" spans="1:20" ht="12.75">
      <c r="A32" s="29" t="s">
        <v>61</v>
      </c>
      <c r="B32" s="16"/>
      <c r="C32" s="40"/>
      <c r="D32" s="1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"/>
      <c r="R32" s="10">
        <f>SUM(B32:P32)</f>
        <v>0</v>
      </c>
      <c r="S32" s="25">
        <f>R32/15</f>
        <v>0</v>
      </c>
      <c r="T32" s="60">
        <f>S32*1101.32</f>
        <v>0</v>
      </c>
    </row>
    <row r="33" spans="1:20" ht="12.75">
      <c r="A33" s="29" t="s">
        <v>12</v>
      </c>
      <c r="B33" s="16"/>
      <c r="C33" s="40"/>
      <c r="D33" s="1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>
        <v>1</v>
      </c>
      <c r="Q33" s="7"/>
      <c r="R33" s="10">
        <f>SUM(B33:P33)</f>
        <v>1</v>
      </c>
      <c r="S33" s="25">
        <f>R33/15</f>
        <v>0.06666666666666667</v>
      </c>
      <c r="T33" s="60">
        <f>S33*1101.32</f>
        <v>73.42133333333332</v>
      </c>
    </row>
    <row r="34" spans="1:20" ht="12.75">
      <c r="A34" s="30" t="s">
        <v>40</v>
      </c>
      <c r="B34" s="10"/>
      <c r="C34" s="10"/>
      <c r="D34" s="10"/>
      <c r="E34" s="10"/>
      <c r="F34" s="10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7"/>
      <c r="R34" s="10">
        <f>SUM(B34:P34)</f>
        <v>0</v>
      </c>
      <c r="S34" s="25">
        <f>R34/15</f>
        <v>0</v>
      </c>
      <c r="T34" s="60">
        <f>S34*1101.32</f>
        <v>0</v>
      </c>
    </row>
    <row r="35" spans="1:20" ht="12.7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8"/>
      <c r="R35" s="51"/>
      <c r="S35" s="52"/>
      <c r="T35" s="61"/>
    </row>
    <row r="36" spans="1:20" ht="12.75">
      <c r="A36" s="54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62"/>
    </row>
    <row r="37" spans="1:20" ht="12.75">
      <c r="A37" t="s">
        <v>46</v>
      </c>
      <c r="B37" s="31"/>
      <c r="C37" s="31"/>
      <c r="D37" s="31"/>
      <c r="E37" s="31"/>
      <c r="F37" s="31"/>
      <c r="G37" s="40"/>
      <c r="H37" s="40"/>
      <c r="I37" s="40"/>
      <c r="J37" s="40"/>
      <c r="K37" s="40">
        <v>1</v>
      </c>
      <c r="L37" s="40"/>
      <c r="M37" s="40"/>
      <c r="N37" s="40"/>
      <c r="O37" s="40"/>
      <c r="P37" s="40"/>
      <c r="Q37" s="7"/>
      <c r="R37" s="10">
        <f aca="true" t="shared" si="0" ref="R37:R42">SUM(B37:P37)</f>
        <v>1</v>
      </c>
      <c r="S37" s="25">
        <f aca="true" t="shared" si="1" ref="S37:S42">R37/15</f>
        <v>0.06666666666666667</v>
      </c>
      <c r="T37" s="60">
        <f aca="true" t="shared" si="2" ref="T37:T42">S37*1101.32</f>
        <v>73.42133333333332</v>
      </c>
    </row>
    <row r="38" spans="1:20" ht="12.75">
      <c r="A38" s="39" t="s">
        <v>71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"/>
      <c r="R38" s="10">
        <f t="shared" si="0"/>
        <v>0</v>
      </c>
      <c r="S38" s="25">
        <f t="shared" si="1"/>
        <v>0</v>
      </c>
      <c r="T38" s="60">
        <f t="shared" si="2"/>
        <v>0</v>
      </c>
    </row>
    <row r="39" spans="1:20" ht="12.75">
      <c r="A39" s="39" t="s">
        <v>37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7"/>
      <c r="R39" s="10">
        <f t="shared" si="0"/>
        <v>0</v>
      </c>
      <c r="S39" s="25">
        <f t="shared" si="1"/>
        <v>0</v>
      </c>
      <c r="T39" s="60">
        <f t="shared" si="2"/>
        <v>0</v>
      </c>
    </row>
    <row r="40" spans="1:20" ht="12.75">
      <c r="A40" s="39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7"/>
      <c r="R40" s="10">
        <f t="shared" si="0"/>
        <v>0</v>
      </c>
      <c r="S40" s="25">
        <f t="shared" si="1"/>
        <v>0</v>
      </c>
      <c r="T40" s="60">
        <f t="shared" si="2"/>
        <v>0</v>
      </c>
    </row>
    <row r="41" spans="1:20" ht="12.75">
      <c r="A41" s="39" t="s">
        <v>14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7"/>
      <c r="R41" s="10">
        <f t="shared" si="0"/>
        <v>0</v>
      </c>
      <c r="S41" s="25">
        <f t="shared" si="1"/>
        <v>0</v>
      </c>
      <c r="T41" s="60">
        <f t="shared" si="2"/>
        <v>0</v>
      </c>
    </row>
    <row r="42" spans="1:20" ht="12.75">
      <c r="A42" s="39" t="s">
        <v>62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>
        <f t="shared" si="0"/>
        <v>0</v>
      </c>
      <c r="S42" s="25">
        <f t="shared" si="1"/>
        <v>0</v>
      </c>
      <c r="T42" s="60">
        <f t="shared" si="2"/>
        <v>0</v>
      </c>
    </row>
    <row r="43" spans="1:20" ht="12.75">
      <c r="A43" s="2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6"/>
      <c r="S43" s="37"/>
      <c r="T43" s="63"/>
    </row>
    <row r="44" spans="1:20" ht="12.75">
      <c r="A44" s="53" t="s">
        <v>15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62"/>
    </row>
    <row r="45" spans="1:20" ht="12.75">
      <c r="A45" s="14" t="s">
        <v>16</v>
      </c>
      <c r="B45" s="10"/>
      <c r="C45" s="10"/>
      <c r="D45" s="10">
        <v>1</v>
      </c>
      <c r="E45" s="10"/>
      <c r="F45" s="10"/>
      <c r="G45" s="10"/>
      <c r="H45" s="10"/>
      <c r="I45" s="10">
        <v>6</v>
      </c>
      <c r="J45" s="10"/>
      <c r="K45" s="10"/>
      <c r="L45" s="10"/>
      <c r="M45" s="10"/>
      <c r="N45" s="10"/>
      <c r="O45" s="10"/>
      <c r="P45" s="10"/>
      <c r="Q45" s="7"/>
      <c r="R45" s="32">
        <f>SUM(B45:P45)</f>
        <v>7</v>
      </c>
      <c r="S45" s="33">
        <f>R45/15</f>
        <v>0.4666666666666667</v>
      </c>
      <c r="T45" s="60">
        <f>S45*1101.32</f>
        <v>513.9493333333334</v>
      </c>
    </row>
    <row r="46" spans="1:20" ht="12.75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6"/>
      <c r="S46" s="37"/>
      <c r="T46" s="63"/>
    </row>
    <row r="47" spans="1:20" ht="12.75">
      <c r="A47" s="53" t="s">
        <v>17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62"/>
    </row>
    <row r="48" spans="1:20" ht="12.75">
      <c r="A48" s="14" t="s">
        <v>72</v>
      </c>
      <c r="B48" s="16"/>
      <c r="C48" s="40"/>
      <c r="D48" s="40"/>
      <c r="E48" s="40"/>
      <c r="F48" s="40"/>
      <c r="G48" s="40"/>
      <c r="H48" s="40"/>
      <c r="I48" s="40"/>
      <c r="J48" s="40"/>
      <c r="K48" s="40"/>
      <c r="L48" s="16"/>
      <c r="M48" s="40"/>
      <c r="N48" s="40"/>
      <c r="O48" s="40"/>
      <c r="P48" s="40"/>
      <c r="Q48" s="7"/>
      <c r="R48" s="32">
        <f aca="true" t="shared" si="3" ref="R48:R55">SUM(B48:P48)</f>
        <v>0</v>
      </c>
      <c r="S48" s="33">
        <f aca="true" t="shared" si="4" ref="S48:S55">R48/15</f>
        <v>0</v>
      </c>
      <c r="T48" s="60">
        <f aca="true" t="shared" si="5" ref="T48:T55">S48*1101.32</f>
        <v>0</v>
      </c>
    </row>
    <row r="49" spans="1:20" ht="12.75">
      <c r="A49" s="14" t="s">
        <v>63</v>
      </c>
      <c r="B49" s="16"/>
      <c r="C49" s="40"/>
      <c r="D49" s="40"/>
      <c r="E49" s="40"/>
      <c r="F49" s="40"/>
      <c r="G49" s="40"/>
      <c r="H49" s="40"/>
      <c r="I49" s="40"/>
      <c r="J49" s="40"/>
      <c r="K49" s="40"/>
      <c r="L49" s="16"/>
      <c r="M49" s="40"/>
      <c r="N49" s="40"/>
      <c r="O49" s="40"/>
      <c r="P49" s="40"/>
      <c r="Q49" s="7"/>
      <c r="R49" s="32">
        <f t="shared" si="3"/>
        <v>0</v>
      </c>
      <c r="S49" s="33">
        <f t="shared" si="4"/>
        <v>0</v>
      </c>
      <c r="T49" s="60">
        <f t="shared" si="5"/>
        <v>0</v>
      </c>
    </row>
    <row r="50" spans="1:20" ht="12.75">
      <c r="A50" s="14" t="s">
        <v>48</v>
      </c>
      <c r="B50" s="18"/>
      <c r="C50" s="10"/>
      <c r="D50" s="10"/>
      <c r="E50" s="10"/>
      <c r="F50" s="10"/>
      <c r="G50" s="10"/>
      <c r="H50" s="10"/>
      <c r="I50" s="10"/>
      <c r="J50" s="10"/>
      <c r="K50" s="10"/>
      <c r="L50" s="15"/>
      <c r="M50" s="10"/>
      <c r="N50" s="10"/>
      <c r="O50" s="10"/>
      <c r="P50" s="10"/>
      <c r="Q50" s="7"/>
      <c r="R50" s="32">
        <f t="shared" si="3"/>
        <v>0</v>
      </c>
      <c r="S50" s="33">
        <f t="shared" si="4"/>
        <v>0</v>
      </c>
      <c r="T50" s="60">
        <f t="shared" si="5"/>
        <v>0</v>
      </c>
    </row>
    <row r="51" spans="1:20" ht="12.75">
      <c r="A51" s="14" t="s">
        <v>73</v>
      </c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5"/>
      <c r="M51" s="10"/>
      <c r="N51" s="10"/>
      <c r="O51" s="10"/>
      <c r="P51" s="10"/>
      <c r="Q51" s="7"/>
      <c r="R51" s="32">
        <f t="shared" si="3"/>
        <v>0</v>
      </c>
      <c r="S51" s="33">
        <f t="shared" si="4"/>
        <v>0</v>
      </c>
      <c r="T51" s="60">
        <f t="shared" si="5"/>
        <v>0</v>
      </c>
    </row>
    <row r="52" spans="1:20" ht="12.75">
      <c r="A52" s="14" t="s">
        <v>44</v>
      </c>
      <c r="B52" s="18"/>
      <c r="C52" s="10"/>
      <c r="D52" s="10"/>
      <c r="E52" s="10"/>
      <c r="F52" s="10"/>
      <c r="G52" s="10"/>
      <c r="H52" s="10"/>
      <c r="I52" s="10"/>
      <c r="J52" s="10"/>
      <c r="K52" s="10"/>
      <c r="L52" s="15"/>
      <c r="M52" s="10"/>
      <c r="N52" s="10"/>
      <c r="O52" s="10"/>
      <c r="P52" s="10"/>
      <c r="Q52" s="7"/>
      <c r="R52" s="32">
        <f t="shared" si="3"/>
        <v>0</v>
      </c>
      <c r="S52" s="33">
        <f t="shared" si="4"/>
        <v>0</v>
      </c>
      <c r="T52" s="60">
        <f t="shared" si="5"/>
        <v>0</v>
      </c>
    </row>
    <row r="53" spans="1:20" ht="12.75">
      <c r="A53" s="14" t="s">
        <v>52</v>
      </c>
      <c r="B53" s="18"/>
      <c r="C53" s="10"/>
      <c r="D53" s="10"/>
      <c r="E53" s="10">
        <v>1</v>
      </c>
      <c r="F53" s="10"/>
      <c r="G53" s="10"/>
      <c r="H53" s="10"/>
      <c r="I53" s="10"/>
      <c r="J53" s="10"/>
      <c r="K53" s="10"/>
      <c r="L53" s="15"/>
      <c r="M53" s="10">
        <v>2</v>
      </c>
      <c r="N53" s="10"/>
      <c r="O53" s="10"/>
      <c r="P53" s="10"/>
      <c r="Q53" s="7"/>
      <c r="R53" s="32">
        <f t="shared" si="3"/>
        <v>3</v>
      </c>
      <c r="S53" s="33">
        <f t="shared" si="4"/>
        <v>0.2</v>
      </c>
      <c r="T53" s="60">
        <f t="shared" si="5"/>
        <v>220.264</v>
      </c>
    </row>
    <row r="54" spans="1:20" ht="12.75">
      <c r="A54" s="12" t="s">
        <v>18</v>
      </c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5"/>
      <c r="M54" s="10"/>
      <c r="N54" s="10"/>
      <c r="O54" s="10"/>
      <c r="P54" s="10"/>
      <c r="Q54" s="7"/>
      <c r="R54" s="32">
        <f t="shared" si="3"/>
        <v>0</v>
      </c>
      <c r="S54" s="33">
        <f t="shared" si="4"/>
        <v>0</v>
      </c>
      <c r="T54" s="60">
        <f t="shared" si="5"/>
        <v>0</v>
      </c>
    </row>
    <row r="55" spans="1:20" ht="12.75">
      <c r="A55" s="12" t="s">
        <v>68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7"/>
      <c r="R55" s="10">
        <f t="shared" si="3"/>
        <v>0</v>
      </c>
      <c r="S55" s="33">
        <f t="shared" si="4"/>
        <v>0</v>
      </c>
      <c r="T55" s="60">
        <f t="shared" si="5"/>
        <v>0</v>
      </c>
    </row>
    <row r="56" spans="1:20" ht="12.75">
      <c r="A56" s="2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T56" s="55"/>
    </row>
    <row r="57" spans="1:20" ht="12.75">
      <c r="A57" s="54" t="s">
        <v>19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62"/>
    </row>
    <row r="58" spans="1:20" ht="12.75">
      <c r="A58" s="39" t="s">
        <v>87</v>
      </c>
      <c r="B58" s="10"/>
      <c r="C58" s="10">
        <v>6</v>
      </c>
      <c r="D58" s="10"/>
      <c r="E58" s="10">
        <v>4</v>
      </c>
      <c r="F58" s="10">
        <v>1</v>
      </c>
      <c r="G58" s="10">
        <v>1</v>
      </c>
      <c r="H58" s="10"/>
      <c r="I58" s="10"/>
      <c r="J58" s="10">
        <v>1</v>
      </c>
      <c r="K58" s="10"/>
      <c r="L58" s="10"/>
      <c r="M58" s="10">
        <v>1</v>
      </c>
      <c r="N58" s="10"/>
      <c r="O58" s="10"/>
      <c r="P58" s="10">
        <v>1</v>
      </c>
      <c r="Q58" s="7"/>
      <c r="R58" s="10">
        <f>SUM(B58:P58)</f>
        <v>15</v>
      </c>
      <c r="S58" s="25">
        <f>R58/15</f>
        <v>1</v>
      </c>
      <c r="T58" s="60">
        <f>S58*1101.32</f>
        <v>1101.32</v>
      </c>
    </row>
    <row r="59" spans="1:20" ht="12.75">
      <c r="A59" s="26" t="s">
        <v>20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5"/>
      <c r="M59" s="10"/>
      <c r="N59" s="10"/>
      <c r="O59" s="16"/>
      <c r="P59" s="10"/>
      <c r="Q59" s="5"/>
      <c r="R59" s="10">
        <f>SUM(B59:P59)</f>
        <v>0</v>
      </c>
      <c r="S59" s="33">
        <f>R59/15</f>
        <v>0</v>
      </c>
      <c r="T59" s="60">
        <f>S59*1101.32</f>
        <v>0</v>
      </c>
    </row>
    <row r="60" spans="1:20" ht="12.75">
      <c r="A60" s="26" t="s">
        <v>69</v>
      </c>
      <c r="B60" s="10"/>
      <c r="C60" s="10"/>
      <c r="D60" s="10"/>
      <c r="E60" s="10">
        <v>27</v>
      </c>
      <c r="F60" s="10">
        <v>17</v>
      </c>
      <c r="G60" s="10">
        <v>9</v>
      </c>
      <c r="H60" s="10">
        <v>37</v>
      </c>
      <c r="I60" s="10">
        <v>65</v>
      </c>
      <c r="J60" s="10">
        <v>22</v>
      </c>
      <c r="K60" s="10">
        <v>40</v>
      </c>
      <c r="L60" s="15">
        <v>7</v>
      </c>
      <c r="M60" s="10">
        <v>23</v>
      </c>
      <c r="N60" s="10">
        <v>1</v>
      </c>
      <c r="O60" s="16">
        <v>8</v>
      </c>
      <c r="P60" s="10">
        <v>16</v>
      </c>
      <c r="R60" s="10">
        <f>SUM(B60:P60)</f>
        <v>272</v>
      </c>
      <c r="S60" s="33">
        <f>R60/15</f>
        <v>18.133333333333333</v>
      </c>
      <c r="T60" s="60">
        <f>S60*1101.32</f>
        <v>19970.602666666666</v>
      </c>
    </row>
  </sheetData>
  <mergeCells count="1">
    <mergeCell ref="B4:P4"/>
  </mergeCells>
  <printOptions gridLines="1" horizontalCentered="1"/>
  <pageMargins left="0.75" right="0.75" top="1" bottom="1" header="0.511811023" footer="0.511811023"/>
  <pageSetup horizontalDpi="300" verticalDpi="3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16" width="5.28125" style="0" customWidth="1"/>
    <col min="17" max="17" width="9.28125" style="0" customWidth="1"/>
    <col min="18" max="18" width="5.28125" style="0" customWidth="1"/>
    <col min="19" max="19" width="7.28125" style="0" customWidth="1"/>
    <col min="20" max="22" width="11.57421875" style="0" customWidth="1"/>
    <col min="23" max="16384" width="11.421875" style="0" customWidth="1"/>
  </cols>
  <sheetData>
    <row r="1" spans="1:15" ht="12.75">
      <c r="A1" s="1" t="s">
        <v>0</v>
      </c>
      <c r="B1" t="s">
        <v>38</v>
      </c>
      <c r="L1" t="s">
        <v>2</v>
      </c>
      <c r="O1" s="3"/>
    </row>
    <row r="2" spans="1:17" s="23" customFormat="1" ht="12.75">
      <c r="A2" s="22" t="s">
        <v>60</v>
      </c>
      <c r="L2" s="23" t="s">
        <v>3</v>
      </c>
      <c r="Q2" s="24" t="s">
        <v>4</v>
      </c>
    </row>
    <row r="3" spans="12:17" ht="12.75">
      <c r="L3" t="s">
        <v>5</v>
      </c>
      <c r="Q3" s="2">
        <v>1243.78</v>
      </c>
    </row>
    <row r="4" spans="1:22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57"/>
      <c r="U4" s="6"/>
      <c r="V4" s="6"/>
    </row>
    <row r="5" spans="1:22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58" t="s">
        <v>54</v>
      </c>
      <c r="U5" s="4"/>
      <c r="V5" s="4"/>
    </row>
    <row r="6" spans="1:22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9"/>
      <c r="U6" s="9"/>
      <c r="V6" s="27"/>
    </row>
    <row r="7" spans="1:22" ht="12.75">
      <c r="A7" s="29" t="s">
        <v>9</v>
      </c>
      <c r="B7" s="102">
        <v>13</v>
      </c>
      <c r="C7" s="102">
        <v>10</v>
      </c>
      <c r="D7" s="102">
        <v>13</v>
      </c>
      <c r="E7" s="102">
        <v>18</v>
      </c>
      <c r="F7" s="102">
        <v>11</v>
      </c>
      <c r="G7" s="102">
        <v>11</v>
      </c>
      <c r="H7" s="102">
        <v>15</v>
      </c>
      <c r="I7" s="102">
        <v>10</v>
      </c>
      <c r="J7" s="102">
        <v>12</v>
      </c>
      <c r="K7" s="102">
        <v>14</v>
      </c>
      <c r="L7" s="102">
        <v>8</v>
      </c>
      <c r="M7" s="102">
        <v>13</v>
      </c>
      <c r="N7" s="102">
        <v>25</v>
      </c>
      <c r="O7" s="102">
        <v>6</v>
      </c>
      <c r="P7" s="102">
        <v>11</v>
      </c>
      <c r="Q7" s="103"/>
      <c r="R7" s="102">
        <v>190</v>
      </c>
      <c r="S7" s="25">
        <v>12.666666666666666</v>
      </c>
      <c r="T7" s="60">
        <v>15754.546666666665</v>
      </c>
      <c r="U7" s="9"/>
      <c r="V7" s="27"/>
    </row>
    <row r="8" spans="1:22" ht="12.75">
      <c r="A8" s="29" t="s">
        <v>82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3"/>
      <c r="R8" s="102">
        <v>0</v>
      </c>
      <c r="S8" s="25">
        <v>0</v>
      </c>
      <c r="T8" s="60">
        <v>0</v>
      </c>
      <c r="U8" s="9"/>
      <c r="V8" s="27"/>
    </row>
    <row r="9" spans="1:22" ht="12.75">
      <c r="A9" s="29" t="s">
        <v>45</v>
      </c>
      <c r="B9" s="102">
        <v>0</v>
      </c>
      <c r="C9" s="102">
        <v>0</v>
      </c>
      <c r="D9" s="102">
        <v>1</v>
      </c>
      <c r="E9" s="102">
        <v>0</v>
      </c>
      <c r="F9" s="102">
        <v>0</v>
      </c>
      <c r="G9" s="102">
        <v>0</v>
      </c>
      <c r="H9" s="102">
        <v>0</v>
      </c>
      <c r="I9" s="102">
        <v>1</v>
      </c>
      <c r="J9" s="102">
        <v>0</v>
      </c>
      <c r="K9" s="102">
        <v>1</v>
      </c>
      <c r="L9" s="102">
        <v>0</v>
      </c>
      <c r="M9" s="102">
        <v>3</v>
      </c>
      <c r="N9" s="102">
        <v>0</v>
      </c>
      <c r="O9" s="102">
        <v>0</v>
      </c>
      <c r="P9" s="102">
        <v>0</v>
      </c>
      <c r="Q9" s="103"/>
      <c r="R9" s="102">
        <v>6</v>
      </c>
      <c r="S9" s="25">
        <v>0.4</v>
      </c>
      <c r="T9" s="60">
        <v>497.512</v>
      </c>
      <c r="U9" s="9"/>
      <c r="V9" s="27"/>
    </row>
    <row r="10" spans="1:22" ht="12.75">
      <c r="A10" s="29" t="s">
        <v>77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3"/>
      <c r="R10" s="102">
        <v>0</v>
      </c>
      <c r="S10" s="25">
        <v>0</v>
      </c>
      <c r="T10" s="60">
        <v>0</v>
      </c>
      <c r="U10" s="9"/>
      <c r="V10" s="27"/>
    </row>
    <row r="11" spans="1:22" ht="12.75">
      <c r="A11" s="29" t="s">
        <v>42</v>
      </c>
      <c r="B11" s="102">
        <v>0</v>
      </c>
      <c r="C11" s="102">
        <v>1</v>
      </c>
      <c r="D11" s="102">
        <v>0</v>
      </c>
      <c r="E11" s="102">
        <v>0</v>
      </c>
      <c r="F11" s="102">
        <v>1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3"/>
      <c r="R11" s="102">
        <v>2</v>
      </c>
      <c r="S11" s="25">
        <v>0.13333333333333333</v>
      </c>
      <c r="T11" s="60">
        <v>165.83733333333333</v>
      </c>
      <c r="U11" s="9"/>
      <c r="V11" s="27"/>
    </row>
    <row r="12" spans="1:22" ht="12.75">
      <c r="A12" s="29" t="s">
        <v>66</v>
      </c>
      <c r="B12" s="102">
        <v>0</v>
      </c>
      <c r="C12" s="102">
        <v>0</v>
      </c>
      <c r="D12" s="102">
        <v>0</v>
      </c>
      <c r="E12" s="102">
        <v>1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/>
      <c r="R12" s="102">
        <v>1</v>
      </c>
      <c r="S12" s="25">
        <v>0.06666666666666667</v>
      </c>
      <c r="T12" s="60">
        <v>82.91866666666667</v>
      </c>
      <c r="U12" s="9"/>
      <c r="V12" s="27"/>
    </row>
    <row r="13" spans="1:22" ht="12.75">
      <c r="A13" s="41" t="s">
        <v>51</v>
      </c>
      <c r="B13" s="102">
        <v>0</v>
      </c>
      <c r="C13" s="102">
        <v>1</v>
      </c>
      <c r="D13" s="102">
        <v>0</v>
      </c>
      <c r="E13" s="102">
        <v>1</v>
      </c>
      <c r="F13" s="102">
        <v>3</v>
      </c>
      <c r="G13" s="102">
        <v>0</v>
      </c>
      <c r="H13" s="102">
        <v>7</v>
      </c>
      <c r="I13" s="102">
        <v>3</v>
      </c>
      <c r="J13" s="102">
        <v>0</v>
      </c>
      <c r="K13" s="102">
        <v>2</v>
      </c>
      <c r="L13" s="102">
        <v>1</v>
      </c>
      <c r="M13" s="102">
        <v>3</v>
      </c>
      <c r="N13" s="102">
        <v>1</v>
      </c>
      <c r="O13" s="102">
        <v>5</v>
      </c>
      <c r="P13" s="102">
        <v>0</v>
      </c>
      <c r="Q13" s="103"/>
      <c r="R13" s="102">
        <v>27</v>
      </c>
      <c r="S13" s="25">
        <v>1.8</v>
      </c>
      <c r="T13" s="60">
        <v>2238.804</v>
      </c>
      <c r="U13" s="9"/>
      <c r="V13" s="27"/>
    </row>
    <row r="14" spans="1:22" ht="12.75">
      <c r="A14" s="4" t="s">
        <v>79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3"/>
      <c r="R14" s="102">
        <v>0</v>
      </c>
      <c r="S14" s="25">
        <v>0</v>
      </c>
      <c r="T14" s="60">
        <v>0</v>
      </c>
      <c r="U14" s="9"/>
      <c r="V14" s="27"/>
    </row>
    <row r="15" spans="1:22" ht="12.75">
      <c r="A15" t="s">
        <v>41</v>
      </c>
      <c r="B15" s="102">
        <v>0</v>
      </c>
      <c r="C15" s="102">
        <v>0</v>
      </c>
      <c r="D15" s="102">
        <v>0</v>
      </c>
      <c r="E15" s="102">
        <v>0</v>
      </c>
      <c r="F15" s="102">
        <v>2</v>
      </c>
      <c r="G15" s="102">
        <v>0</v>
      </c>
      <c r="H15" s="102">
        <v>0</v>
      </c>
      <c r="I15" s="102">
        <v>6</v>
      </c>
      <c r="J15" s="102">
        <v>0</v>
      </c>
      <c r="K15" s="102">
        <v>0</v>
      </c>
      <c r="L15" s="102">
        <v>1</v>
      </c>
      <c r="M15" s="102">
        <v>2</v>
      </c>
      <c r="N15" s="102">
        <v>1</v>
      </c>
      <c r="O15" s="102">
        <v>0</v>
      </c>
      <c r="P15" s="102">
        <v>1</v>
      </c>
      <c r="Q15" s="103"/>
      <c r="R15" s="102">
        <v>13</v>
      </c>
      <c r="S15" s="25">
        <v>0.8666666666666667</v>
      </c>
      <c r="T15" s="60">
        <v>1077.9426666666666</v>
      </c>
      <c r="U15" s="9"/>
      <c r="V15" s="27"/>
    </row>
    <row r="16" spans="1:22" ht="12.75">
      <c r="A16" s="1" t="s">
        <v>10</v>
      </c>
      <c r="B16" s="102">
        <v>19</v>
      </c>
      <c r="C16" s="102">
        <v>6</v>
      </c>
      <c r="D16" s="102">
        <v>15</v>
      </c>
      <c r="E16" s="102">
        <v>19</v>
      </c>
      <c r="F16" s="102">
        <v>27</v>
      </c>
      <c r="G16" s="102">
        <v>11</v>
      </c>
      <c r="H16" s="102">
        <v>50</v>
      </c>
      <c r="I16" s="102">
        <v>33</v>
      </c>
      <c r="J16" s="102">
        <v>52</v>
      </c>
      <c r="K16" s="102">
        <v>27</v>
      </c>
      <c r="L16" s="102">
        <v>18</v>
      </c>
      <c r="M16" s="102">
        <v>18</v>
      </c>
      <c r="N16" s="102">
        <v>16</v>
      </c>
      <c r="O16" s="102">
        <v>62</v>
      </c>
      <c r="P16" s="102">
        <v>15</v>
      </c>
      <c r="Q16" s="103"/>
      <c r="R16" s="102">
        <v>388</v>
      </c>
      <c r="S16" s="25">
        <v>25.866666666666667</v>
      </c>
      <c r="T16" s="60">
        <v>32172.442666666666</v>
      </c>
      <c r="U16" s="9"/>
      <c r="V16" s="27"/>
    </row>
    <row r="17" spans="1:22" ht="12.75">
      <c r="A17" s="29" t="s">
        <v>55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3"/>
      <c r="R17" s="102">
        <v>0</v>
      </c>
      <c r="S17" s="25">
        <v>0</v>
      </c>
      <c r="T17" s="60">
        <v>0</v>
      </c>
      <c r="U17" s="9"/>
      <c r="V17" s="27"/>
    </row>
    <row r="18" spans="1:22" ht="12.75">
      <c r="A18" s="29" t="s">
        <v>75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5"/>
      <c r="R18" s="102">
        <v>0</v>
      </c>
      <c r="S18" s="25">
        <v>0</v>
      </c>
      <c r="T18" s="60">
        <v>0</v>
      </c>
      <c r="U18" s="9"/>
      <c r="V18" s="27"/>
    </row>
    <row r="19" spans="1:22" ht="12.75">
      <c r="A19" s="29" t="s">
        <v>43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1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8"/>
      <c r="R19" s="102">
        <v>1</v>
      </c>
      <c r="S19" s="25">
        <v>0.06666666666666667</v>
      </c>
      <c r="T19" s="60">
        <v>82.91866666666667</v>
      </c>
      <c r="U19" s="9"/>
      <c r="V19" s="27"/>
    </row>
    <row r="20" spans="1:22" ht="12.75">
      <c r="A20" s="29" t="s">
        <v>67</v>
      </c>
      <c r="B20" s="102">
        <v>0</v>
      </c>
      <c r="C20" s="102">
        <v>0</v>
      </c>
      <c r="D20" s="102">
        <v>0</v>
      </c>
      <c r="E20" s="102">
        <v>3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8"/>
      <c r="R20" s="102">
        <v>3</v>
      </c>
      <c r="S20" s="25">
        <v>0.2</v>
      </c>
      <c r="T20" s="60">
        <v>248.756</v>
      </c>
      <c r="U20" s="9"/>
      <c r="V20" s="27"/>
    </row>
    <row r="21" spans="1:22" ht="12.75">
      <c r="A21" s="41" t="s">
        <v>70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5"/>
      <c r="R21" s="102">
        <v>1</v>
      </c>
      <c r="S21" s="25">
        <v>0.06666666666666667</v>
      </c>
      <c r="T21" s="60">
        <v>82.91866666666667</v>
      </c>
      <c r="U21" s="9"/>
      <c r="V21" s="27"/>
    </row>
    <row r="22" spans="1:22" ht="12.75">
      <c r="A22" s="29" t="s">
        <v>65</v>
      </c>
      <c r="B22" s="102">
        <v>0</v>
      </c>
      <c r="C22" s="102">
        <v>0</v>
      </c>
      <c r="D22" s="102">
        <v>2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3"/>
      <c r="R22" s="102">
        <v>2</v>
      </c>
      <c r="S22" s="25">
        <v>0.13333333333333333</v>
      </c>
      <c r="T22" s="60">
        <v>165.83733333333333</v>
      </c>
      <c r="U22" s="9"/>
      <c r="V22" s="27"/>
    </row>
    <row r="23" spans="1:22" ht="12.75">
      <c r="A23" s="29" t="s">
        <v>39</v>
      </c>
      <c r="B23" s="102">
        <v>4</v>
      </c>
      <c r="C23" s="102">
        <v>4</v>
      </c>
      <c r="D23" s="102">
        <v>0</v>
      </c>
      <c r="E23" s="102">
        <v>5</v>
      </c>
      <c r="F23" s="102">
        <v>16</v>
      </c>
      <c r="G23" s="102">
        <v>4</v>
      </c>
      <c r="H23" s="102">
        <v>0</v>
      </c>
      <c r="I23" s="102">
        <v>6</v>
      </c>
      <c r="J23" s="102">
        <v>2</v>
      </c>
      <c r="K23" s="102">
        <v>4</v>
      </c>
      <c r="L23" s="102">
        <v>0</v>
      </c>
      <c r="M23" s="102">
        <v>8</v>
      </c>
      <c r="N23" s="102">
        <v>1</v>
      </c>
      <c r="O23" s="102">
        <v>0</v>
      </c>
      <c r="P23" s="102">
        <v>1</v>
      </c>
      <c r="Q23" s="103"/>
      <c r="R23" s="102">
        <v>55</v>
      </c>
      <c r="S23" s="25">
        <v>3.6666666666666665</v>
      </c>
      <c r="T23" s="60">
        <v>4560.526666666667</v>
      </c>
      <c r="U23" s="9"/>
      <c r="V23" s="27"/>
    </row>
    <row r="24" spans="1:22" ht="12.75">
      <c r="A24" s="29" t="s">
        <v>81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3"/>
      <c r="R24" s="102">
        <v>0</v>
      </c>
      <c r="S24" s="25">
        <v>0</v>
      </c>
      <c r="T24" s="60">
        <v>0</v>
      </c>
      <c r="U24" s="9"/>
      <c r="V24" s="27"/>
    </row>
    <row r="25" spans="1:22" ht="12.75">
      <c r="A25" s="29" t="s">
        <v>80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/>
      <c r="R25" s="102">
        <v>0</v>
      </c>
      <c r="S25" s="25">
        <v>0</v>
      </c>
      <c r="T25" s="60">
        <v>0</v>
      </c>
      <c r="U25" s="9"/>
      <c r="V25" s="27"/>
    </row>
    <row r="26" spans="1:22" ht="12.75">
      <c r="A26" s="111" t="s">
        <v>64</v>
      </c>
      <c r="B26" s="102">
        <v>0</v>
      </c>
      <c r="C26" s="102">
        <v>1</v>
      </c>
      <c r="D26" s="102">
        <v>0</v>
      </c>
      <c r="E26" s="102">
        <v>1</v>
      </c>
      <c r="F26" s="102">
        <v>0</v>
      </c>
      <c r="G26" s="102">
        <v>1</v>
      </c>
      <c r="H26" s="102">
        <v>1</v>
      </c>
      <c r="I26" s="102">
        <v>0</v>
      </c>
      <c r="J26" s="102">
        <v>1</v>
      </c>
      <c r="K26" s="102">
        <v>0</v>
      </c>
      <c r="L26" s="102">
        <v>0</v>
      </c>
      <c r="M26" s="102">
        <v>0</v>
      </c>
      <c r="N26" s="102">
        <v>2</v>
      </c>
      <c r="O26" s="102">
        <v>1</v>
      </c>
      <c r="P26" s="102">
        <v>0</v>
      </c>
      <c r="Q26" s="103"/>
      <c r="R26" s="102">
        <v>8</v>
      </c>
      <c r="S26" s="25">
        <v>0.5333333333333333</v>
      </c>
      <c r="T26" s="60">
        <v>663.3493333333333</v>
      </c>
      <c r="U26" s="9"/>
      <c r="V26" s="27"/>
    </row>
    <row r="27" spans="1:22" ht="12.75">
      <c r="A27" s="29" t="s">
        <v>78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3"/>
      <c r="R27" s="102">
        <v>0</v>
      </c>
      <c r="S27" s="25">
        <v>0</v>
      </c>
      <c r="T27" s="60">
        <v>0</v>
      </c>
      <c r="U27" s="9"/>
      <c r="V27" s="27"/>
    </row>
    <row r="28" spans="1:22" ht="12.75">
      <c r="A28" s="29" t="s">
        <v>86</v>
      </c>
      <c r="B28" s="102">
        <v>2</v>
      </c>
      <c r="C28" s="102">
        <v>1</v>
      </c>
      <c r="D28" s="102">
        <v>0</v>
      </c>
      <c r="E28" s="102">
        <v>1</v>
      </c>
      <c r="F28" s="102">
        <v>2</v>
      </c>
      <c r="G28" s="102">
        <v>2</v>
      </c>
      <c r="H28" s="102">
        <v>1</v>
      </c>
      <c r="I28" s="102">
        <v>2</v>
      </c>
      <c r="J28" s="102">
        <v>1</v>
      </c>
      <c r="K28" s="102">
        <v>0</v>
      </c>
      <c r="L28" s="102">
        <v>0</v>
      </c>
      <c r="M28" s="102">
        <v>3</v>
      </c>
      <c r="N28" s="102">
        <v>0</v>
      </c>
      <c r="O28" s="102">
        <v>0</v>
      </c>
      <c r="P28" s="102">
        <v>0</v>
      </c>
      <c r="Q28" s="103"/>
      <c r="R28" s="102">
        <v>15</v>
      </c>
      <c r="S28" s="25">
        <v>1</v>
      </c>
      <c r="T28" s="60">
        <v>1243.78</v>
      </c>
      <c r="U28" s="9"/>
      <c r="V28" s="27"/>
    </row>
    <row r="29" spans="1:22" ht="12.75">
      <c r="A29" s="1" t="s">
        <v>11</v>
      </c>
      <c r="B29" s="102">
        <v>1</v>
      </c>
      <c r="C29" s="102">
        <v>2</v>
      </c>
      <c r="D29" s="102">
        <v>0</v>
      </c>
      <c r="E29" s="102">
        <v>0</v>
      </c>
      <c r="F29" s="102">
        <v>1</v>
      </c>
      <c r="G29" s="102">
        <v>1</v>
      </c>
      <c r="H29" s="102">
        <v>0</v>
      </c>
      <c r="I29" s="102">
        <v>1</v>
      </c>
      <c r="J29" s="102">
        <v>0</v>
      </c>
      <c r="K29" s="102">
        <v>0</v>
      </c>
      <c r="L29" s="102">
        <v>0</v>
      </c>
      <c r="M29" s="102">
        <v>1</v>
      </c>
      <c r="N29" s="102">
        <v>0</v>
      </c>
      <c r="O29" s="102">
        <v>0</v>
      </c>
      <c r="P29" s="102">
        <v>0</v>
      </c>
      <c r="Q29" s="103"/>
      <c r="R29" s="102">
        <v>7</v>
      </c>
      <c r="S29" s="25">
        <v>0.4666666666666667</v>
      </c>
      <c r="T29" s="60">
        <v>580.4306666666666</v>
      </c>
      <c r="U29" s="9"/>
      <c r="V29" s="27"/>
    </row>
    <row r="30" spans="1:22" ht="12.75">
      <c r="A30" s="42" t="s">
        <v>49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/>
      <c r="R30" s="102">
        <v>0</v>
      </c>
      <c r="S30" s="25">
        <v>0</v>
      </c>
      <c r="T30" s="60">
        <v>0</v>
      </c>
      <c r="U30" s="9"/>
      <c r="V30" s="27"/>
    </row>
    <row r="31" spans="1:22" ht="12.75">
      <c r="A31" s="42" t="s">
        <v>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2</v>
      </c>
      <c r="O31" s="102">
        <v>0</v>
      </c>
      <c r="P31" s="102">
        <v>0</v>
      </c>
      <c r="Q31" s="103"/>
      <c r="R31" s="102">
        <v>2</v>
      </c>
      <c r="S31" s="25">
        <v>0.13333333333333333</v>
      </c>
      <c r="T31" s="60">
        <v>165.83733333333333</v>
      </c>
      <c r="U31" s="9"/>
      <c r="V31" s="27"/>
    </row>
    <row r="32" spans="1:22" ht="12.75">
      <c r="A32" s="29" t="s">
        <v>61</v>
      </c>
      <c r="B32" s="102">
        <v>1</v>
      </c>
      <c r="C32" s="102">
        <v>0</v>
      </c>
      <c r="D32" s="102">
        <v>0</v>
      </c>
      <c r="E32" s="102">
        <v>9</v>
      </c>
      <c r="F32" s="102">
        <v>3</v>
      </c>
      <c r="G32" s="102">
        <v>1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7</v>
      </c>
      <c r="N32" s="102">
        <v>5</v>
      </c>
      <c r="O32" s="102">
        <v>0</v>
      </c>
      <c r="P32" s="102">
        <v>0</v>
      </c>
      <c r="Q32" s="103"/>
      <c r="R32" s="102">
        <v>26</v>
      </c>
      <c r="S32" s="25">
        <v>1.7333333333333334</v>
      </c>
      <c r="T32" s="60">
        <v>2155.885333333333</v>
      </c>
      <c r="U32" s="9"/>
      <c r="V32" s="4"/>
    </row>
    <row r="33" spans="1:22" ht="12.75">
      <c r="A33" s="29" t="s">
        <v>12</v>
      </c>
      <c r="B33" s="102">
        <v>0</v>
      </c>
      <c r="C33" s="102">
        <v>1</v>
      </c>
      <c r="D33" s="102">
        <v>0</v>
      </c>
      <c r="E33" s="102">
        <v>0</v>
      </c>
      <c r="F33" s="102">
        <v>0</v>
      </c>
      <c r="G33" s="102">
        <v>0</v>
      </c>
      <c r="H33" s="102">
        <v>1</v>
      </c>
      <c r="I33" s="102">
        <v>0</v>
      </c>
      <c r="J33" s="102">
        <v>4</v>
      </c>
      <c r="K33" s="102">
        <v>0</v>
      </c>
      <c r="L33" s="102">
        <v>0</v>
      </c>
      <c r="M33" s="102">
        <v>0</v>
      </c>
      <c r="N33" s="102">
        <v>0</v>
      </c>
      <c r="O33" s="102">
        <v>1</v>
      </c>
      <c r="P33" s="102">
        <v>0</v>
      </c>
      <c r="Q33" s="103"/>
      <c r="R33" s="102">
        <v>7</v>
      </c>
      <c r="S33" s="25">
        <v>0.4666666666666667</v>
      </c>
      <c r="T33" s="60">
        <v>580.4306666666666</v>
      </c>
      <c r="U33" s="9"/>
      <c r="V33" s="4"/>
    </row>
    <row r="34" spans="1:22" ht="12.75">
      <c r="A34" s="30" t="s">
        <v>40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3"/>
      <c r="R34" s="102">
        <v>0</v>
      </c>
      <c r="S34" s="25">
        <v>0</v>
      </c>
      <c r="T34" s="60">
        <v>0</v>
      </c>
      <c r="U34" s="9"/>
      <c r="V34" s="27"/>
    </row>
    <row r="35" spans="1:22" ht="12.7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8"/>
      <c r="R35" s="51"/>
      <c r="S35" s="52"/>
      <c r="T35" s="61"/>
      <c r="U35" s="9"/>
      <c r="V35" s="27"/>
    </row>
    <row r="36" spans="1:22" ht="12.75">
      <c r="A36" s="54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62"/>
      <c r="U36" s="9"/>
      <c r="V36" s="27"/>
    </row>
    <row r="37" spans="1:22" ht="12.75">
      <c r="A37" t="s">
        <v>46</v>
      </c>
      <c r="B37" s="102">
        <v>0</v>
      </c>
      <c r="C37" s="102">
        <v>3</v>
      </c>
      <c r="D37" s="102">
        <v>0</v>
      </c>
      <c r="E37" s="102">
        <v>1</v>
      </c>
      <c r="F37" s="102">
        <v>10</v>
      </c>
      <c r="G37" s="102">
        <v>0</v>
      </c>
      <c r="H37" s="102">
        <v>1</v>
      </c>
      <c r="I37" s="102">
        <v>5</v>
      </c>
      <c r="J37" s="102">
        <v>0</v>
      </c>
      <c r="K37" s="102">
        <v>3</v>
      </c>
      <c r="L37" s="102">
        <v>2</v>
      </c>
      <c r="M37" s="102">
        <v>5</v>
      </c>
      <c r="N37" s="102">
        <v>1</v>
      </c>
      <c r="O37" s="102">
        <v>1</v>
      </c>
      <c r="P37" s="102">
        <v>1</v>
      </c>
      <c r="Q37" s="103"/>
      <c r="R37" s="102">
        <v>33</v>
      </c>
      <c r="S37" s="25">
        <v>2.2</v>
      </c>
      <c r="T37" s="60">
        <v>2736.3160000000003</v>
      </c>
      <c r="U37" s="9"/>
      <c r="V37" s="27"/>
    </row>
    <row r="38" spans="1:22" ht="12.75">
      <c r="A38" s="39" t="s">
        <v>71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1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3"/>
      <c r="R38" s="102">
        <v>1</v>
      </c>
      <c r="S38" s="25">
        <v>0.06666666666666667</v>
      </c>
      <c r="T38" s="60">
        <v>82.91866666666667</v>
      </c>
      <c r="U38" s="9"/>
      <c r="V38" s="27"/>
    </row>
    <row r="39" spans="1:22" ht="12.75">
      <c r="A39" s="39" t="s">
        <v>37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1</v>
      </c>
      <c r="I39" s="102">
        <v>0</v>
      </c>
      <c r="J39" s="102">
        <v>0</v>
      </c>
      <c r="K39" s="102">
        <v>0</v>
      </c>
      <c r="L39" s="102">
        <v>0</v>
      </c>
      <c r="M39" s="102">
        <v>2</v>
      </c>
      <c r="N39" s="102">
        <v>0</v>
      </c>
      <c r="O39" s="102">
        <v>1</v>
      </c>
      <c r="P39" s="102">
        <v>0</v>
      </c>
      <c r="Q39" s="103"/>
      <c r="R39" s="102">
        <v>4</v>
      </c>
      <c r="S39" s="25">
        <v>0.26666666666666666</v>
      </c>
      <c r="T39" s="60">
        <v>331.67466666666667</v>
      </c>
      <c r="U39" s="9"/>
      <c r="V39" s="27"/>
    </row>
    <row r="40" spans="1:22" ht="12.75">
      <c r="A40" s="39" t="s">
        <v>76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3"/>
      <c r="R40" s="102">
        <v>0</v>
      </c>
      <c r="S40" s="25">
        <v>0</v>
      </c>
      <c r="T40" s="60">
        <v>0</v>
      </c>
      <c r="U40" s="9"/>
      <c r="V40" s="27"/>
    </row>
    <row r="41" spans="1:22" ht="12.75">
      <c r="A41" s="39" t="s">
        <v>14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1</v>
      </c>
      <c r="H41" s="102">
        <v>0</v>
      </c>
      <c r="I41" s="102">
        <v>1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/>
      <c r="R41" s="102">
        <v>2</v>
      </c>
      <c r="S41" s="25">
        <v>0.13333333333333333</v>
      </c>
      <c r="T41" s="60">
        <v>165.83733333333333</v>
      </c>
      <c r="U41" s="9"/>
      <c r="V41" s="27"/>
    </row>
    <row r="42" spans="1:22" ht="12.75">
      <c r="A42" s="39" t="s">
        <v>62</v>
      </c>
      <c r="B42" s="102">
        <v>1</v>
      </c>
      <c r="C42" s="102">
        <v>1</v>
      </c>
      <c r="D42" s="102">
        <v>0</v>
      </c>
      <c r="E42" s="102">
        <v>0</v>
      </c>
      <c r="F42" s="102">
        <v>1</v>
      </c>
      <c r="G42" s="102">
        <v>0</v>
      </c>
      <c r="H42" s="102">
        <v>0</v>
      </c>
      <c r="I42" s="102">
        <v>0</v>
      </c>
      <c r="J42" s="102">
        <v>0</v>
      </c>
      <c r="K42" s="102">
        <v>1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8"/>
      <c r="R42" s="102">
        <v>4</v>
      </c>
      <c r="S42" s="25">
        <v>0.26666666666666666</v>
      </c>
      <c r="T42" s="60">
        <v>331.67466666666667</v>
      </c>
      <c r="U42" s="9"/>
      <c r="V42" s="4"/>
    </row>
    <row r="43" spans="1:22" ht="12.75">
      <c r="A43" s="20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37"/>
      <c r="T43" s="63"/>
      <c r="U43" s="9"/>
      <c r="V43" s="27"/>
    </row>
    <row r="44" spans="1:22" ht="12.75">
      <c r="A44" s="53" t="s">
        <v>15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48"/>
      <c r="T44" s="62"/>
      <c r="U44" s="9"/>
      <c r="V44" s="27"/>
    </row>
    <row r="45" spans="1:22" ht="12.75">
      <c r="A45" s="14" t="s">
        <v>16</v>
      </c>
      <c r="B45" s="102">
        <v>1</v>
      </c>
      <c r="C45" s="102">
        <v>4</v>
      </c>
      <c r="D45" s="102">
        <v>0</v>
      </c>
      <c r="E45" s="102">
        <v>1</v>
      </c>
      <c r="F45" s="102">
        <v>5</v>
      </c>
      <c r="G45" s="102">
        <v>0</v>
      </c>
      <c r="H45" s="102">
        <v>2</v>
      </c>
      <c r="I45" s="102">
        <v>2</v>
      </c>
      <c r="J45" s="102">
        <v>1</v>
      </c>
      <c r="K45" s="102">
        <v>0</v>
      </c>
      <c r="L45" s="102">
        <v>1</v>
      </c>
      <c r="M45" s="102">
        <v>3</v>
      </c>
      <c r="N45" s="102">
        <v>3</v>
      </c>
      <c r="O45" s="102">
        <v>1</v>
      </c>
      <c r="P45" s="102">
        <v>4</v>
      </c>
      <c r="Q45" s="103"/>
      <c r="R45" s="102">
        <v>28</v>
      </c>
      <c r="S45" s="33">
        <v>1.8666666666666667</v>
      </c>
      <c r="T45" s="60">
        <v>2321.7226666666666</v>
      </c>
      <c r="U45" s="9"/>
      <c r="V45" s="4"/>
    </row>
    <row r="46" spans="1:22" ht="12.75">
      <c r="A46" s="2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4"/>
      <c r="S46" s="37"/>
      <c r="T46" s="63"/>
      <c r="U46" s="9"/>
      <c r="V46" s="4"/>
    </row>
    <row r="47" spans="1:22" ht="12.75">
      <c r="A47" s="53" t="s">
        <v>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48"/>
      <c r="T47" s="62"/>
      <c r="U47" s="9"/>
      <c r="V47" s="27"/>
    </row>
    <row r="48" spans="1:22" ht="12.75">
      <c r="A48" s="14" t="s">
        <v>72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2</v>
      </c>
      <c r="N48" s="102">
        <v>0</v>
      </c>
      <c r="O48" s="102">
        <v>0</v>
      </c>
      <c r="P48" s="102">
        <v>0</v>
      </c>
      <c r="Q48" s="103"/>
      <c r="R48" s="102">
        <v>2</v>
      </c>
      <c r="S48" s="33">
        <v>0.13333333333333333</v>
      </c>
      <c r="T48" s="64">
        <v>165.83733333333333</v>
      </c>
      <c r="U48" s="9"/>
      <c r="V48" s="27"/>
    </row>
    <row r="49" spans="1:22" ht="12.75">
      <c r="A49" s="14" t="s">
        <v>63</v>
      </c>
      <c r="B49" s="102">
        <v>4</v>
      </c>
      <c r="C49" s="102">
        <v>2</v>
      </c>
      <c r="D49" s="102">
        <v>0</v>
      </c>
      <c r="E49" s="102">
        <v>8</v>
      </c>
      <c r="F49" s="102">
        <v>3</v>
      </c>
      <c r="G49" s="102">
        <v>6</v>
      </c>
      <c r="H49" s="102">
        <v>4</v>
      </c>
      <c r="I49" s="102">
        <v>5</v>
      </c>
      <c r="J49" s="102">
        <v>1</v>
      </c>
      <c r="K49" s="102">
        <v>4</v>
      </c>
      <c r="L49" s="102">
        <v>1</v>
      </c>
      <c r="M49" s="102">
        <v>27</v>
      </c>
      <c r="N49" s="102">
        <v>23</v>
      </c>
      <c r="O49" s="102">
        <v>6</v>
      </c>
      <c r="P49" s="102">
        <v>1</v>
      </c>
      <c r="Q49" s="103"/>
      <c r="R49" s="102">
        <v>95</v>
      </c>
      <c r="S49" s="33">
        <v>6.333333333333333</v>
      </c>
      <c r="T49" s="64">
        <v>7877.273333333333</v>
      </c>
      <c r="U49" s="9"/>
      <c r="V49" s="27"/>
    </row>
    <row r="50" spans="1:22" ht="12.75">
      <c r="A50" s="14" t="s">
        <v>48</v>
      </c>
      <c r="B50" s="102">
        <v>0</v>
      </c>
      <c r="C50" s="102">
        <v>0</v>
      </c>
      <c r="D50" s="102">
        <v>0</v>
      </c>
      <c r="E50" s="102">
        <v>0</v>
      </c>
      <c r="F50" s="102">
        <v>1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3"/>
      <c r="R50" s="102">
        <v>1</v>
      </c>
      <c r="S50" s="33">
        <v>0.06666666666666667</v>
      </c>
      <c r="T50" s="64">
        <v>82.91866666666667</v>
      </c>
      <c r="U50" s="9"/>
      <c r="V50" s="4"/>
    </row>
    <row r="51" spans="1:22" ht="12.75">
      <c r="A51" s="14" t="s">
        <v>73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1</v>
      </c>
      <c r="O51" s="102">
        <v>0</v>
      </c>
      <c r="P51" s="102">
        <v>0</v>
      </c>
      <c r="Q51" s="103"/>
      <c r="R51" s="102">
        <v>1</v>
      </c>
      <c r="S51" s="33">
        <v>0.06666666666666667</v>
      </c>
      <c r="T51" s="64">
        <v>82.91866666666667</v>
      </c>
      <c r="U51" s="9"/>
      <c r="V51" s="4"/>
    </row>
    <row r="52" spans="1:22" ht="12.75">
      <c r="A52" s="14" t="s">
        <v>44</v>
      </c>
      <c r="B52" s="102">
        <v>0</v>
      </c>
      <c r="C52" s="102">
        <v>0</v>
      </c>
      <c r="D52" s="102">
        <v>1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1</v>
      </c>
      <c r="M52" s="102">
        <v>1</v>
      </c>
      <c r="N52" s="102">
        <v>0</v>
      </c>
      <c r="O52" s="102">
        <v>0</v>
      </c>
      <c r="P52" s="102">
        <v>0</v>
      </c>
      <c r="Q52" s="103"/>
      <c r="R52" s="102">
        <v>3</v>
      </c>
      <c r="S52" s="33">
        <v>0.2</v>
      </c>
      <c r="T52" s="64">
        <v>248.756</v>
      </c>
      <c r="U52" s="9"/>
      <c r="V52" s="27"/>
    </row>
    <row r="53" spans="1:22" ht="12.75">
      <c r="A53" s="14" t="s">
        <v>52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1</v>
      </c>
      <c r="M53" s="102">
        <v>0</v>
      </c>
      <c r="N53" s="102">
        <v>0</v>
      </c>
      <c r="O53" s="102">
        <v>0</v>
      </c>
      <c r="P53" s="102">
        <v>1</v>
      </c>
      <c r="R53" s="102">
        <v>2</v>
      </c>
      <c r="S53" s="33">
        <v>0.13333333333333333</v>
      </c>
      <c r="T53" s="64">
        <v>165.83733333333333</v>
      </c>
      <c r="U53" s="9"/>
      <c r="V53" s="27"/>
    </row>
    <row r="54" spans="1:22" ht="12.75">
      <c r="A54" s="12" t="s">
        <v>18</v>
      </c>
      <c r="B54" s="102">
        <v>0</v>
      </c>
      <c r="C54" s="102">
        <v>0</v>
      </c>
      <c r="D54" s="102">
        <v>0</v>
      </c>
      <c r="E54" s="102">
        <v>0</v>
      </c>
      <c r="F54" s="102">
        <v>2</v>
      </c>
      <c r="G54" s="102">
        <v>0</v>
      </c>
      <c r="H54" s="102">
        <v>0</v>
      </c>
      <c r="I54" s="102">
        <v>1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R54" s="102">
        <v>3</v>
      </c>
      <c r="S54" s="33">
        <v>0.2</v>
      </c>
      <c r="T54" s="64">
        <v>248.756</v>
      </c>
      <c r="U54" s="9"/>
      <c r="V54" s="27"/>
    </row>
    <row r="55" spans="1:22" ht="12.75">
      <c r="A55" s="12" t="s">
        <v>68</v>
      </c>
      <c r="B55" s="102">
        <v>0</v>
      </c>
      <c r="C55" s="102">
        <v>0</v>
      </c>
      <c r="D55" s="102">
        <v>0</v>
      </c>
      <c r="E55" s="102">
        <v>0</v>
      </c>
      <c r="F55" s="102">
        <v>1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R55" s="102">
        <v>1</v>
      </c>
      <c r="S55" s="33">
        <v>0.06666666666666667</v>
      </c>
      <c r="T55" s="64">
        <v>82.91866666666667</v>
      </c>
      <c r="U55" s="9"/>
      <c r="V55" s="27"/>
    </row>
    <row r="56" spans="1:22" ht="12.75">
      <c r="A56" s="21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U56" s="9"/>
      <c r="V56" s="4"/>
    </row>
    <row r="57" spans="1:22" ht="12.75">
      <c r="A57" s="54" t="s">
        <v>19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48"/>
      <c r="T57" s="62"/>
      <c r="U57" s="9"/>
      <c r="V57" s="4"/>
    </row>
    <row r="58" spans="1:22" ht="12.75">
      <c r="A58" s="39" t="s">
        <v>87</v>
      </c>
      <c r="B58" s="102">
        <v>7</v>
      </c>
      <c r="C58" s="102">
        <v>5</v>
      </c>
      <c r="D58" s="102">
        <v>8</v>
      </c>
      <c r="E58" s="102">
        <v>1</v>
      </c>
      <c r="F58" s="102">
        <v>10</v>
      </c>
      <c r="G58" s="102">
        <v>3</v>
      </c>
      <c r="H58" s="102">
        <v>4</v>
      </c>
      <c r="I58" s="102">
        <v>3</v>
      </c>
      <c r="J58" s="102">
        <v>7</v>
      </c>
      <c r="K58" s="102">
        <v>1</v>
      </c>
      <c r="L58" s="102">
        <v>2</v>
      </c>
      <c r="M58" s="102">
        <v>7</v>
      </c>
      <c r="N58" s="102">
        <v>0</v>
      </c>
      <c r="O58" s="102">
        <v>4</v>
      </c>
      <c r="P58" s="102">
        <v>2</v>
      </c>
      <c r="Q58" s="103"/>
      <c r="R58" s="102">
        <v>64</v>
      </c>
      <c r="S58" s="25">
        <v>4.266666666666667</v>
      </c>
      <c r="T58" s="60">
        <v>5306.794666666667</v>
      </c>
      <c r="U58" s="9"/>
      <c r="V58" s="27"/>
    </row>
    <row r="59" spans="1:22" ht="12.75">
      <c r="A59" s="13" t="s">
        <v>50</v>
      </c>
      <c r="B59" s="102">
        <v>0</v>
      </c>
      <c r="C59" s="102">
        <v>0</v>
      </c>
      <c r="D59" s="102">
        <v>0</v>
      </c>
      <c r="E59" s="102">
        <v>0</v>
      </c>
      <c r="F59" s="102">
        <v>1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1</v>
      </c>
      <c r="N59" s="102">
        <v>0</v>
      </c>
      <c r="O59" s="102">
        <v>2</v>
      </c>
      <c r="P59" s="102">
        <v>0</v>
      </c>
      <c r="Q59" s="5"/>
      <c r="R59" s="102">
        <v>4</v>
      </c>
      <c r="S59" s="33">
        <v>0.26666666666666666</v>
      </c>
      <c r="T59" s="60">
        <v>331.67466666666667</v>
      </c>
      <c r="U59" s="9"/>
      <c r="V59" s="27"/>
    </row>
    <row r="60" spans="1:22" ht="12.75">
      <c r="A60" s="26" t="s">
        <v>20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R60" s="102">
        <v>0</v>
      </c>
      <c r="S60" s="33">
        <v>0</v>
      </c>
      <c r="T60" s="60">
        <v>0</v>
      </c>
      <c r="U60" s="9"/>
      <c r="V60" s="27"/>
    </row>
    <row r="61" spans="1:22" ht="12.75">
      <c r="A61" s="26" t="s">
        <v>69</v>
      </c>
      <c r="B61" s="102">
        <v>1</v>
      </c>
      <c r="C61" s="102">
        <v>5</v>
      </c>
      <c r="D61" s="102">
        <v>0</v>
      </c>
      <c r="E61" s="102">
        <v>3</v>
      </c>
      <c r="F61" s="102">
        <v>25</v>
      </c>
      <c r="G61" s="102">
        <v>6</v>
      </c>
      <c r="H61" s="102">
        <v>19</v>
      </c>
      <c r="I61" s="102">
        <v>28</v>
      </c>
      <c r="J61" s="102">
        <v>37</v>
      </c>
      <c r="K61" s="102">
        <v>5</v>
      </c>
      <c r="L61" s="102">
        <v>1</v>
      </c>
      <c r="M61" s="102">
        <v>12</v>
      </c>
      <c r="N61" s="102">
        <v>9</v>
      </c>
      <c r="O61" s="102">
        <v>15</v>
      </c>
      <c r="P61" s="102">
        <v>6</v>
      </c>
      <c r="R61" s="102">
        <v>172</v>
      </c>
      <c r="S61" s="33">
        <v>11.466666666666667</v>
      </c>
      <c r="T61" s="60">
        <v>14262.010666666667</v>
      </c>
      <c r="U61" s="9"/>
      <c r="V61" s="27"/>
    </row>
  </sheetData>
  <mergeCells count="1">
    <mergeCell ref="B4:P4"/>
  </mergeCells>
  <printOptions gridLines="1" horizontalCentered="1"/>
  <pageMargins left="0.75" right="0.75" top="1" bottom="1" header="0.511811023" footer="0.511811023"/>
  <pageSetup horizontalDpi="300" verticalDpi="3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16" width="5.28125" style="0" customWidth="1"/>
    <col min="17" max="17" width="7.421875" style="0" customWidth="1"/>
    <col min="18" max="18" width="5.140625" style="0" customWidth="1"/>
    <col min="19" max="19" width="7.14062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27</v>
      </c>
      <c r="L1" t="s">
        <v>2</v>
      </c>
    </row>
    <row r="2" spans="1:17" s="23" customFormat="1" ht="12.75">
      <c r="A2" s="22" t="s">
        <v>60</v>
      </c>
      <c r="L2" s="23" t="s">
        <v>3</v>
      </c>
      <c r="Q2" s="23" t="s">
        <v>25</v>
      </c>
    </row>
    <row r="3" spans="12:17" ht="12.75">
      <c r="L3" t="s">
        <v>5</v>
      </c>
      <c r="Q3">
        <v>1101.32</v>
      </c>
    </row>
    <row r="4" spans="1:20" ht="12.75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4"/>
      <c r="S4" s="4"/>
      <c r="T4" s="57"/>
    </row>
    <row r="5" spans="1:20" ht="13.5" thickBot="1">
      <c r="A5" s="43" t="s">
        <v>56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/>
      <c r="R5" s="44" t="s">
        <v>6</v>
      </c>
      <c r="S5" s="44" t="s">
        <v>7</v>
      </c>
      <c r="T5" s="58" t="s">
        <v>54</v>
      </c>
    </row>
    <row r="6" spans="1:20" ht="13.5" thickTop="1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6"/>
      <c r="R6" s="50"/>
      <c r="S6" s="50"/>
      <c r="T6" s="59"/>
    </row>
    <row r="7" spans="1:20" ht="12.75">
      <c r="A7" s="29" t="s">
        <v>9</v>
      </c>
      <c r="B7" s="102">
        <v>5</v>
      </c>
      <c r="C7" s="102">
        <v>14</v>
      </c>
      <c r="D7" s="102">
        <v>16</v>
      </c>
      <c r="E7" s="102">
        <v>13</v>
      </c>
      <c r="F7" s="102">
        <v>16</v>
      </c>
      <c r="G7" s="102">
        <v>13</v>
      </c>
      <c r="H7" s="102">
        <v>5</v>
      </c>
      <c r="I7" s="102">
        <v>38</v>
      </c>
      <c r="J7" s="102">
        <v>12</v>
      </c>
      <c r="K7" s="102">
        <v>16</v>
      </c>
      <c r="L7" s="102">
        <v>11</v>
      </c>
      <c r="M7" s="102">
        <v>7</v>
      </c>
      <c r="N7" s="102">
        <v>2</v>
      </c>
      <c r="O7" s="102">
        <v>17</v>
      </c>
      <c r="P7" s="102">
        <v>10</v>
      </c>
      <c r="Q7" s="103"/>
      <c r="R7" s="102">
        <v>195</v>
      </c>
      <c r="S7" s="25">
        <v>13</v>
      </c>
      <c r="T7" s="60">
        <v>14317.16</v>
      </c>
    </row>
    <row r="8" spans="1:20" ht="12.75">
      <c r="A8" s="29" t="s">
        <v>82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1</v>
      </c>
      <c r="Q8" s="103"/>
      <c r="R8" s="102">
        <v>1</v>
      </c>
      <c r="S8" s="25">
        <v>0.06666666666666667</v>
      </c>
      <c r="T8" s="60">
        <v>73.42133333333332</v>
      </c>
    </row>
    <row r="9" spans="1:20" ht="12.75">
      <c r="A9" s="29" t="s">
        <v>45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3"/>
      <c r="R9" s="102">
        <v>0</v>
      </c>
      <c r="S9" s="25">
        <v>0</v>
      </c>
      <c r="T9" s="60">
        <v>0</v>
      </c>
    </row>
    <row r="10" spans="1:20" ht="12.75">
      <c r="A10" s="29" t="s">
        <v>77</v>
      </c>
      <c r="B10" s="102">
        <v>0</v>
      </c>
      <c r="C10" s="102">
        <v>0</v>
      </c>
      <c r="D10" s="102">
        <v>0</v>
      </c>
      <c r="E10" s="102">
        <v>1</v>
      </c>
      <c r="F10" s="102">
        <v>0</v>
      </c>
      <c r="G10" s="102">
        <v>0</v>
      </c>
      <c r="H10" s="102">
        <v>1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3"/>
      <c r="R10" s="102">
        <v>2</v>
      </c>
      <c r="S10" s="25">
        <v>0.13333333333333333</v>
      </c>
      <c r="T10" s="60">
        <v>146.84266666666664</v>
      </c>
    </row>
    <row r="11" spans="1:20" ht="12.75">
      <c r="A11" s="29" t="s">
        <v>42</v>
      </c>
      <c r="B11" s="102">
        <v>0</v>
      </c>
      <c r="C11" s="102">
        <v>0</v>
      </c>
      <c r="D11" s="102">
        <v>0</v>
      </c>
      <c r="E11" s="102">
        <v>1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3"/>
      <c r="R11" s="102">
        <v>1</v>
      </c>
      <c r="S11" s="25">
        <v>0.06666666666666667</v>
      </c>
      <c r="T11" s="60">
        <v>73.42133333333332</v>
      </c>
    </row>
    <row r="12" spans="1:20" ht="12.75">
      <c r="A12" s="29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/>
      <c r="R12" s="102">
        <v>0</v>
      </c>
      <c r="S12" s="25">
        <v>0</v>
      </c>
      <c r="T12" s="60">
        <v>0</v>
      </c>
    </row>
    <row r="13" spans="1:20" ht="12.75">
      <c r="A13" s="41" t="s">
        <v>51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1</v>
      </c>
      <c r="L13" s="102">
        <v>0</v>
      </c>
      <c r="M13" s="102">
        <v>0</v>
      </c>
      <c r="N13" s="102">
        <v>0</v>
      </c>
      <c r="O13" s="102">
        <v>1</v>
      </c>
      <c r="P13" s="102">
        <v>0</v>
      </c>
      <c r="Q13" s="103"/>
      <c r="R13" s="102">
        <v>2</v>
      </c>
      <c r="S13" s="25">
        <v>0.13333333333333333</v>
      </c>
      <c r="T13" s="60">
        <v>146.84266666666664</v>
      </c>
    </row>
    <row r="14" spans="1:20" ht="12.75">
      <c r="A14" s="4" t="s">
        <v>79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3"/>
      <c r="R14" s="102">
        <v>1</v>
      </c>
      <c r="S14" s="25">
        <v>0.06666666666666667</v>
      </c>
      <c r="T14" s="60">
        <v>73.42133333333332</v>
      </c>
    </row>
    <row r="15" spans="1:20" ht="12.75" customHeight="1">
      <c r="A15" t="s">
        <v>41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3"/>
      <c r="R15" s="102">
        <v>1</v>
      </c>
      <c r="S15" s="25">
        <v>0.06666666666666667</v>
      </c>
      <c r="T15" s="60">
        <v>73.42133333333332</v>
      </c>
    </row>
    <row r="16" spans="1:20" ht="12.75">
      <c r="A16" s="1" t="s">
        <v>10</v>
      </c>
      <c r="B16" s="102">
        <v>12</v>
      </c>
      <c r="C16" s="102">
        <v>4</v>
      </c>
      <c r="D16" s="102">
        <v>9</v>
      </c>
      <c r="E16" s="102">
        <v>32</v>
      </c>
      <c r="F16" s="102">
        <v>9</v>
      </c>
      <c r="G16" s="102">
        <v>20</v>
      </c>
      <c r="H16" s="102">
        <v>7</v>
      </c>
      <c r="I16" s="102">
        <v>30</v>
      </c>
      <c r="J16" s="102">
        <v>54</v>
      </c>
      <c r="K16" s="102">
        <v>22</v>
      </c>
      <c r="L16" s="102">
        <v>23</v>
      </c>
      <c r="M16" s="102">
        <v>7</v>
      </c>
      <c r="N16" s="102">
        <v>0</v>
      </c>
      <c r="O16" s="102">
        <v>46</v>
      </c>
      <c r="P16" s="102">
        <v>14</v>
      </c>
      <c r="Q16" s="8"/>
      <c r="R16" s="102">
        <v>289</v>
      </c>
      <c r="S16" s="25">
        <v>19.266666666666666</v>
      </c>
      <c r="T16" s="60">
        <v>21218.765333333333</v>
      </c>
    </row>
    <row r="17" spans="1:20" ht="12.75">
      <c r="A17" s="29" t="s">
        <v>55</v>
      </c>
      <c r="B17" s="102">
        <v>0</v>
      </c>
      <c r="C17" s="102">
        <v>0</v>
      </c>
      <c r="D17" s="102">
        <v>0</v>
      </c>
      <c r="E17" s="102">
        <v>0</v>
      </c>
      <c r="F17" s="102">
        <v>1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8"/>
      <c r="R17" s="102">
        <v>1</v>
      </c>
      <c r="S17" s="25">
        <v>0.06666666666666667</v>
      </c>
      <c r="T17" s="60">
        <v>73.42133333333332</v>
      </c>
    </row>
    <row r="18" spans="1:20" ht="12.75">
      <c r="A18" s="29" t="s">
        <v>74</v>
      </c>
      <c r="B18" s="102">
        <v>0</v>
      </c>
      <c r="C18" s="102">
        <v>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5"/>
      <c r="R18" s="102">
        <v>1</v>
      </c>
      <c r="S18" s="25">
        <v>0.06666666666666667</v>
      </c>
      <c r="T18" s="60">
        <v>73.42133333333332</v>
      </c>
    </row>
    <row r="19" spans="1:20" ht="12.75">
      <c r="A19" s="29" t="s">
        <v>43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1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3"/>
      <c r="R19" s="102">
        <v>1</v>
      </c>
      <c r="S19" s="25">
        <v>0.06666666666666667</v>
      </c>
      <c r="T19" s="60">
        <v>73.42133333333332</v>
      </c>
    </row>
    <row r="20" spans="1:20" ht="12.75">
      <c r="A20" s="29" t="s">
        <v>67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3"/>
      <c r="R20" s="102">
        <v>0</v>
      </c>
      <c r="S20" s="25">
        <v>0</v>
      </c>
      <c r="T20" s="60">
        <v>0</v>
      </c>
    </row>
    <row r="21" spans="1:20" ht="12.75">
      <c r="A21" s="41" t="s">
        <v>70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3"/>
      <c r="R21" s="102">
        <v>0</v>
      </c>
      <c r="S21" s="25">
        <v>0</v>
      </c>
      <c r="T21" s="60">
        <v>0</v>
      </c>
    </row>
    <row r="22" spans="1:20" ht="12.75">
      <c r="A22" s="29" t="s">
        <v>65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3"/>
      <c r="R22" s="102">
        <v>0</v>
      </c>
      <c r="S22" s="25">
        <v>0</v>
      </c>
      <c r="T22" s="60">
        <v>0</v>
      </c>
    </row>
    <row r="23" spans="1:20" ht="12.75">
      <c r="A23" s="29" t="s">
        <v>39</v>
      </c>
      <c r="B23" s="102">
        <v>0</v>
      </c>
      <c r="C23" s="102">
        <v>0</v>
      </c>
      <c r="D23" s="102">
        <v>0</v>
      </c>
      <c r="E23" s="102">
        <v>1</v>
      </c>
      <c r="F23" s="102">
        <v>0</v>
      </c>
      <c r="G23" s="102">
        <v>1</v>
      </c>
      <c r="H23" s="102">
        <v>0</v>
      </c>
      <c r="I23" s="102">
        <v>2</v>
      </c>
      <c r="J23" s="102">
        <v>1</v>
      </c>
      <c r="K23" s="102">
        <v>2</v>
      </c>
      <c r="L23" s="102">
        <v>2</v>
      </c>
      <c r="M23" s="102">
        <v>1</v>
      </c>
      <c r="N23" s="102">
        <v>0</v>
      </c>
      <c r="O23" s="102">
        <v>0</v>
      </c>
      <c r="P23" s="102">
        <v>0</v>
      </c>
      <c r="Q23" s="103"/>
      <c r="R23" s="102">
        <v>10</v>
      </c>
      <c r="S23" s="25">
        <v>0.6666666666666666</v>
      </c>
      <c r="T23" s="60">
        <v>734.2133333333333</v>
      </c>
    </row>
    <row r="24" spans="1:20" ht="12.75">
      <c r="A24" s="29" t="s">
        <v>81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1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3"/>
      <c r="R24" s="102">
        <v>1</v>
      </c>
      <c r="S24" s="25">
        <v>0.06666666666666667</v>
      </c>
      <c r="T24" s="60">
        <v>73.42133333333332</v>
      </c>
    </row>
    <row r="25" spans="1:20" ht="12.75">
      <c r="A25" s="29" t="s">
        <v>80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1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/>
      <c r="R25" s="102">
        <v>1</v>
      </c>
      <c r="S25" s="25">
        <v>0.06666666666666667</v>
      </c>
      <c r="T25" s="60">
        <v>73.42133333333332</v>
      </c>
    </row>
    <row r="26" spans="1:20" ht="12.75">
      <c r="A26" s="111" t="s">
        <v>64</v>
      </c>
      <c r="B26" s="102">
        <v>0</v>
      </c>
      <c r="C26" s="102">
        <v>1</v>
      </c>
      <c r="D26" s="102">
        <v>0</v>
      </c>
      <c r="E26" s="102">
        <v>1</v>
      </c>
      <c r="F26" s="102">
        <v>1</v>
      </c>
      <c r="G26" s="102">
        <v>1</v>
      </c>
      <c r="H26" s="102">
        <v>3</v>
      </c>
      <c r="I26" s="102">
        <v>0</v>
      </c>
      <c r="J26" s="102">
        <v>1</v>
      </c>
      <c r="K26" s="102">
        <v>1</v>
      </c>
      <c r="L26" s="102">
        <v>0</v>
      </c>
      <c r="M26" s="102">
        <v>1</v>
      </c>
      <c r="N26" s="102">
        <v>1</v>
      </c>
      <c r="O26" s="102">
        <v>0</v>
      </c>
      <c r="P26" s="102">
        <v>0</v>
      </c>
      <c r="Q26" s="103"/>
      <c r="R26" s="102">
        <v>11</v>
      </c>
      <c r="S26" s="25">
        <v>0.7333333333333333</v>
      </c>
      <c r="T26" s="60">
        <v>807.6346666666666</v>
      </c>
    </row>
    <row r="27" spans="1:20" ht="12" customHeight="1">
      <c r="A27" s="29" t="s">
        <v>78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1</v>
      </c>
      <c r="J27" s="102">
        <v>0</v>
      </c>
      <c r="K27" s="102">
        <v>0</v>
      </c>
      <c r="L27" s="102">
        <v>0</v>
      </c>
      <c r="M27" s="102">
        <v>1</v>
      </c>
      <c r="N27" s="102">
        <v>0</v>
      </c>
      <c r="O27" s="102">
        <v>0</v>
      </c>
      <c r="P27" s="102">
        <v>0</v>
      </c>
      <c r="Q27" s="103"/>
      <c r="R27" s="102">
        <v>2</v>
      </c>
      <c r="S27" s="25">
        <v>0.13333333333333333</v>
      </c>
      <c r="T27" s="60">
        <v>146.84266666666664</v>
      </c>
    </row>
    <row r="28" spans="1:20" ht="12.75">
      <c r="A28" s="29" t="s">
        <v>86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2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1</v>
      </c>
      <c r="O28" s="102">
        <v>0</v>
      </c>
      <c r="P28" s="102">
        <v>1</v>
      </c>
      <c r="Q28" s="103"/>
      <c r="R28" s="102">
        <v>4</v>
      </c>
      <c r="S28" s="25">
        <v>0.26666666666666666</v>
      </c>
      <c r="T28" s="60">
        <v>293.6853333333333</v>
      </c>
    </row>
    <row r="29" spans="1:20" ht="12.75">
      <c r="A29" s="1" t="s">
        <v>11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3"/>
      <c r="R29" s="102">
        <v>0</v>
      </c>
      <c r="S29" s="25">
        <v>0</v>
      </c>
      <c r="T29" s="60">
        <v>0</v>
      </c>
    </row>
    <row r="30" spans="1:20" ht="12.75">
      <c r="A30" s="42" t="s">
        <v>49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/>
      <c r="R30" s="102">
        <v>0</v>
      </c>
      <c r="S30" s="25">
        <v>0</v>
      </c>
      <c r="T30" s="60">
        <v>0</v>
      </c>
    </row>
    <row r="31" spans="1:20" ht="12.75">
      <c r="A31" s="42" t="s">
        <v>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3"/>
      <c r="R31" s="102">
        <v>0</v>
      </c>
      <c r="S31" s="25">
        <v>0</v>
      </c>
      <c r="T31" s="60">
        <v>0</v>
      </c>
    </row>
    <row r="32" spans="1:20" ht="12.75">
      <c r="A32" s="29" t="s">
        <v>61</v>
      </c>
      <c r="B32" s="102">
        <v>0</v>
      </c>
      <c r="C32" s="102">
        <v>0</v>
      </c>
      <c r="D32" s="102">
        <v>0</v>
      </c>
      <c r="E32" s="102">
        <v>2</v>
      </c>
      <c r="F32" s="102">
        <v>0</v>
      </c>
      <c r="G32" s="102">
        <v>0</v>
      </c>
      <c r="H32" s="102">
        <v>0</v>
      </c>
      <c r="I32" s="102">
        <v>0</v>
      </c>
      <c r="J32" s="102">
        <v>1</v>
      </c>
      <c r="K32" s="102">
        <v>0</v>
      </c>
      <c r="L32" s="102">
        <v>1</v>
      </c>
      <c r="M32" s="102">
        <v>0</v>
      </c>
      <c r="N32" s="102">
        <v>0</v>
      </c>
      <c r="O32" s="102">
        <v>0</v>
      </c>
      <c r="P32" s="102">
        <v>0</v>
      </c>
      <c r="Q32" s="103"/>
      <c r="R32" s="102">
        <v>4</v>
      </c>
      <c r="S32" s="25">
        <v>0.26666666666666666</v>
      </c>
      <c r="T32" s="60">
        <v>293.6853333333333</v>
      </c>
    </row>
    <row r="33" spans="1:20" ht="12.75">
      <c r="A33" s="29" t="s">
        <v>12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1</v>
      </c>
      <c r="Q33" s="103"/>
      <c r="R33" s="102">
        <v>1</v>
      </c>
      <c r="S33" s="25">
        <v>0.06666666666666667</v>
      </c>
      <c r="T33" s="60">
        <v>73.42133333333332</v>
      </c>
    </row>
    <row r="34" spans="1:20" ht="12.75">
      <c r="A34" s="30" t="s">
        <v>40</v>
      </c>
      <c r="B34" s="102">
        <v>1</v>
      </c>
      <c r="C34" s="102">
        <v>0</v>
      </c>
      <c r="D34" s="102">
        <v>1</v>
      </c>
      <c r="E34" s="102">
        <v>0</v>
      </c>
      <c r="F34" s="102">
        <v>0</v>
      </c>
      <c r="G34" s="102">
        <v>0</v>
      </c>
      <c r="H34" s="102">
        <v>1</v>
      </c>
      <c r="I34" s="102">
        <v>1</v>
      </c>
      <c r="J34" s="102">
        <v>0</v>
      </c>
      <c r="K34" s="102">
        <v>0</v>
      </c>
      <c r="L34" s="102">
        <v>0</v>
      </c>
      <c r="M34" s="102">
        <v>0</v>
      </c>
      <c r="N34" s="102">
        <v>1</v>
      </c>
      <c r="O34" s="102">
        <v>0</v>
      </c>
      <c r="P34" s="102">
        <v>0</v>
      </c>
      <c r="Q34" s="103"/>
      <c r="R34" s="102">
        <v>5</v>
      </c>
      <c r="S34" s="25">
        <v>0.3333333333333333</v>
      </c>
      <c r="T34" s="60">
        <v>367.1066666666666</v>
      </c>
    </row>
    <row r="35" spans="1:20" ht="12.75">
      <c r="A35" s="21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06"/>
      <c r="S35" s="52"/>
      <c r="T35" s="61"/>
    </row>
    <row r="36" spans="1:20" ht="12.75">
      <c r="A36" s="54" t="s">
        <v>13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48"/>
      <c r="T36" s="62"/>
    </row>
    <row r="37" spans="1:20" ht="12.75">
      <c r="A37" t="s">
        <v>46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1</v>
      </c>
      <c r="H37" s="102">
        <v>0</v>
      </c>
      <c r="I37" s="102">
        <v>0</v>
      </c>
      <c r="J37" s="102">
        <v>0</v>
      </c>
      <c r="K37" s="102">
        <v>1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3"/>
      <c r="R37" s="102">
        <v>2</v>
      </c>
      <c r="S37" s="25">
        <v>0.13333333333333333</v>
      </c>
      <c r="T37" s="60">
        <v>146.84266666666664</v>
      </c>
    </row>
    <row r="38" spans="1:20" ht="12.75">
      <c r="A38" s="39" t="s">
        <v>71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3"/>
      <c r="R38" s="102">
        <v>0</v>
      </c>
      <c r="S38" s="25">
        <v>0</v>
      </c>
      <c r="T38" s="60">
        <v>0</v>
      </c>
    </row>
    <row r="39" spans="1:20" ht="12.75">
      <c r="A39" s="39" t="s">
        <v>37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3"/>
      <c r="R39" s="102">
        <v>0</v>
      </c>
      <c r="S39" s="25">
        <v>0</v>
      </c>
      <c r="T39" s="60">
        <v>0</v>
      </c>
    </row>
    <row r="40" spans="1:20" ht="12.75">
      <c r="A40" s="39" t="s">
        <v>76</v>
      </c>
      <c r="B40" s="102">
        <v>0</v>
      </c>
      <c r="C40" s="102">
        <v>1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3"/>
      <c r="R40" s="102">
        <v>1</v>
      </c>
      <c r="S40" s="25">
        <v>0.06666666666666667</v>
      </c>
      <c r="T40" s="60">
        <v>73.42133333333332</v>
      </c>
    </row>
    <row r="41" spans="1:20" ht="12.75">
      <c r="A41" s="39" t="s">
        <v>14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/>
      <c r="R41" s="102">
        <v>0</v>
      </c>
      <c r="S41" s="25">
        <v>0</v>
      </c>
      <c r="T41" s="60">
        <v>0</v>
      </c>
    </row>
    <row r="42" spans="1:20" ht="12.75">
      <c r="A42" s="39" t="s">
        <v>62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8"/>
      <c r="R42" s="102">
        <v>0</v>
      </c>
      <c r="S42" s="25">
        <v>0</v>
      </c>
      <c r="T42" s="60">
        <v>0</v>
      </c>
    </row>
    <row r="43" spans="1:20" ht="12.75">
      <c r="A43" s="20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37"/>
      <c r="T43" s="63"/>
    </row>
    <row r="44" spans="1:20" ht="12.75">
      <c r="A44" s="53" t="s">
        <v>15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48"/>
      <c r="T44" s="62"/>
    </row>
    <row r="45" spans="1:20" ht="12.75">
      <c r="A45" s="14" t="s">
        <v>16</v>
      </c>
      <c r="B45" s="102">
        <v>0</v>
      </c>
      <c r="C45" s="102">
        <v>0</v>
      </c>
      <c r="D45" s="102">
        <v>1</v>
      </c>
      <c r="E45" s="102">
        <v>0</v>
      </c>
      <c r="F45" s="102">
        <v>0</v>
      </c>
      <c r="G45" s="102">
        <v>1</v>
      </c>
      <c r="H45" s="102">
        <v>1</v>
      </c>
      <c r="I45" s="102">
        <v>7</v>
      </c>
      <c r="J45" s="102">
        <v>1</v>
      </c>
      <c r="K45" s="102">
        <v>0</v>
      </c>
      <c r="L45" s="102">
        <v>1</v>
      </c>
      <c r="M45" s="102">
        <v>1</v>
      </c>
      <c r="N45" s="102">
        <v>0</v>
      </c>
      <c r="O45" s="102">
        <v>0</v>
      </c>
      <c r="P45" s="102">
        <v>0</v>
      </c>
      <c r="Q45" s="103"/>
      <c r="R45" s="102">
        <v>13</v>
      </c>
      <c r="S45" s="33">
        <v>0.8666666666666667</v>
      </c>
      <c r="T45" s="60">
        <v>954.4773333333333</v>
      </c>
    </row>
    <row r="46" spans="1:20" ht="12.75">
      <c r="A46" s="2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4"/>
      <c r="S46" s="37"/>
      <c r="T46" s="63"/>
    </row>
    <row r="47" spans="1:20" ht="12.75">
      <c r="A47" s="53" t="s">
        <v>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48"/>
      <c r="T47" s="62"/>
    </row>
    <row r="48" spans="1:20" ht="12.75">
      <c r="A48" s="14" t="s">
        <v>72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3"/>
      <c r="R48" s="108">
        <v>0</v>
      </c>
      <c r="S48" s="33">
        <v>0</v>
      </c>
      <c r="T48" s="60">
        <v>0</v>
      </c>
    </row>
    <row r="49" spans="1:20" ht="12.75">
      <c r="A49" s="14" t="s">
        <v>63</v>
      </c>
      <c r="B49" s="102">
        <v>0</v>
      </c>
      <c r="C49" s="102">
        <v>0</v>
      </c>
      <c r="D49" s="102">
        <v>0</v>
      </c>
      <c r="E49" s="102">
        <v>1</v>
      </c>
      <c r="F49" s="102">
        <v>0</v>
      </c>
      <c r="G49" s="102">
        <v>0</v>
      </c>
      <c r="H49" s="102">
        <v>0</v>
      </c>
      <c r="I49" s="102">
        <v>1</v>
      </c>
      <c r="J49" s="102">
        <v>0</v>
      </c>
      <c r="K49" s="102">
        <v>0</v>
      </c>
      <c r="L49" s="102">
        <v>0</v>
      </c>
      <c r="M49" s="102">
        <v>2</v>
      </c>
      <c r="N49" s="102">
        <v>0</v>
      </c>
      <c r="O49" s="102">
        <v>1</v>
      </c>
      <c r="P49" s="102">
        <v>0</v>
      </c>
      <c r="Q49" s="103"/>
      <c r="R49" s="108">
        <v>5</v>
      </c>
      <c r="S49" s="33">
        <v>0.3333333333333333</v>
      </c>
      <c r="T49" s="60">
        <v>367.1066666666666</v>
      </c>
    </row>
    <row r="50" spans="1:20" ht="12.75">
      <c r="A50" s="14" t="s">
        <v>48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3"/>
      <c r="R50" s="108">
        <v>0</v>
      </c>
      <c r="S50" s="33">
        <v>0</v>
      </c>
      <c r="T50" s="60">
        <v>0</v>
      </c>
    </row>
    <row r="51" spans="1:20" ht="12.75">
      <c r="A51" s="14" t="s">
        <v>73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3"/>
      <c r="R51" s="108">
        <v>0</v>
      </c>
      <c r="S51" s="33">
        <v>0</v>
      </c>
      <c r="T51" s="60">
        <v>0</v>
      </c>
    </row>
    <row r="52" spans="1:20" ht="12.75">
      <c r="A52" s="14" t="s">
        <v>44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3"/>
      <c r="R52" s="108">
        <v>0</v>
      </c>
      <c r="S52" s="33">
        <v>0</v>
      </c>
      <c r="T52" s="60">
        <v>0</v>
      </c>
    </row>
    <row r="53" spans="1:20" ht="12.75">
      <c r="A53" s="14" t="s">
        <v>52</v>
      </c>
      <c r="B53" s="102">
        <v>0</v>
      </c>
      <c r="C53" s="102">
        <v>0</v>
      </c>
      <c r="D53" s="102">
        <v>0</v>
      </c>
      <c r="E53" s="102">
        <v>1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2</v>
      </c>
      <c r="N53" s="102">
        <v>0</v>
      </c>
      <c r="O53" s="102">
        <v>0</v>
      </c>
      <c r="P53" s="102">
        <v>0</v>
      </c>
      <c r="Q53" s="103"/>
      <c r="R53" s="108">
        <v>3</v>
      </c>
      <c r="S53" s="33">
        <v>0.2</v>
      </c>
      <c r="T53" s="60">
        <v>220.264</v>
      </c>
    </row>
    <row r="54" spans="1:20" ht="12.75">
      <c r="A54" s="12" t="s">
        <v>18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1</v>
      </c>
      <c r="P54" s="102">
        <v>0</v>
      </c>
      <c r="Q54" s="103"/>
      <c r="R54" s="108">
        <v>1</v>
      </c>
      <c r="S54" s="33">
        <v>0.06666666666666667</v>
      </c>
      <c r="T54" s="60">
        <v>73.42133333333332</v>
      </c>
    </row>
    <row r="55" spans="1:20" ht="12.75">
      <c r="A55" s="12" t="s">
        <v>68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3"/>
      <c r="R55" s="102">
        <v>0</v>
      </c>
      <c r="S55" s="33">
        <v>0</v>
      </c>
      <c r="T55" s="60">
        <v>0</v>
      </c>
    </row>
    <row r="56" spans="1:20" ht="12.75">
      <c r="A56" s="21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T56" s="55"/>
    </row>
    <row r="57" spans="1:20" ht="12.75">
      <c r="A57" s="54" t="s">
        <v>19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48"/>
      <c r="T57" s="62"/>
    </row>
    <row r="58" spans="1:20" ht="12.75">
      <c r="A58" s="39" t="s">
        <v>87</v>
      </c>
      <c r="B58" s="102">
        <v>0</v>
      </c>
      <c r="C58" s="102">
        <v>6</v>
      </c>
      <c r="D58" s="102">
        <v>0</v>
      </c>
      <c r="E58" s="102">
        <v>4</v>
      </c>
      <c r="F58" s="102">
        <v>1</v>
      </c>
      <c r="G58" s="102">
        <v>1</v>
      </c>
      <c r="H58" s="102">
        <v>0</v>
      </c>
      <c r="I58" s="102">
        <v>0</v>
      </c>
      <c r="J58" s="102">
        <v>1</v>
      </c>
      <c r="K58" s="102">
        <v>0</v>
      </c>
      <c r="L58" s="102">
        <v>0</v>
      </c>
      <c r="M58" s="102">
        <v>1</v>
      </c>
      <c r="N58" s="102">
        <v>0</v>
      </c>
      <c r="O58" s="102">
        <v>0</v>
      </c>
      <c r="P58" s="102">
        <v>1</v>
      </c>
      <c r="Q58" s="103"/>
      <c r="R58" s="102">
        <v>15</v>
      </c>
      <c r="S58" s="25">
        <v>1</v>
      </c>
      <c r="T58" s="60">
        <v>1101.32</v>
      </c>
    </row>
    <row r="59" spans="1:20" ht="12.75">
      <c r="A59" s="26" t="s">
        <v>20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5"/>
      <c r="R59" s="102">
        <v>0</v>
      </c>
      <c r="S59" s="33">
        <v>0</v>
      </c>
      <c r="T59" s="60">
        <v>0</v>
      </c>
    </row>
    <row r="60" spans="1:20" ht="12.75">
      <c r="A60" s="26" t="s">
        <v>69</v>
      </c>
      <c r="B60" s="102">
        <v>0</v>
      </c>
      <c r="C60" s="102">
        <v>0</v>
      </c>
      <c r="D60" s="102">
        <v>0</v>
      </c>
      <c r="E60" s="102">
        <v>39</v>
      </c>
      <c r="F60" s="102">
        <v>18</v>
      </c>
      <c r="G60" s="102">
        <v>9</v>
      </c>
      <c r="H60" s="102">
        <v>39</v>
      </c>
      <c r="I60" s="102">
        <v>75</v>
      </c>
      <c r="J60" s="102">
        <v>28</v>
      </c>
      <c r="K60" s="102">
        <v>43</v>
      </c>
      <c r="L60" s="102">
        <v>10</v>
      </c>
      <c r="M60" s="102">
        <v>27</v>
      </c>
      <c r="N60" s="102">
        <v>1</v>
      </c>
      <c r="O60" s="102">
        <v>8</v>
      </c>
      <c r="P60" s="102">
        <v>16</v>
      </c>
      <c r="R60" s="102">
        <v>313</v>
      </c>
      <c r="S60" s="33">
        <v>20.866666666666667</v>
      </c>
      <c r="T60" s="60">
        <v>22980.877333333334</v>
      </c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9.28125" style="0" customWidth="1"/>
    <col min="3" max="3" width="9.421875" style="0" customWidth="1"/>
    <col min="4" max="4" width="11.8515625" style="0" customWidth="1"/>
    <col min="5" max="5" width="9.28125" style="0" customWidth="1"/>
    <col min="6" max="6" width="3.28125" style="0" customWidth="1"/>
    <col min="8" max="8" width="9.28125" style="0" customWidth="1"/>
    <col min="9" max="9" width="10.140625" style="0" customWidth="1"/>
    <col min="10" max="10" width="3.28125" style="0" customWidth="1"/>
    <col min="12" max="12" width="10.57421875" style="0" customWidth="1"/>
    <col min="13" max="13" width="10.140625" style="0" customWidth="1"/>
    <col min="14" max="16384" width="11.421875" style="0" customWidth="1"/>
  </cols>
  <sheetData>
    <row r="1" spans="1:2" ht="12.75">
      <c r="A1" s="1" t="s">
        <v>0</v>
      </c>
      <c r="B1" t="s">
        <v>28</v>
      </c>
    </row>
    <row r="2" s="23" customFormat="1" ht="12.75">
      <c r="A2" s="22" t="s">
        <v>59</v>
      </c>
    </row>
    <row r="4" spans="1:13" ht="12.75">
      <c r="A4" s="67"/>
      <c r="B4" s="68"/>
      <c r="C4" s="69" t="s">
        <v>58</v>
      </c>
      <c r="D4" s="70" t="s">
        <v>29</v>
      </c>
      <c r="E4" s="71"/>
      <c r="F4" s="72"/>
      <c r="G4" s="73" t="s">
        <v>30</v>
      </c>
      <c r="H4" s="70" t="s">
        <v>31</v>
      </c>
      <c r="I4" s="74"/>
      <c r="J4" s="66"/>
      <c r="K4" s="73" t="s">
        <v>32</v>
      </c>
      <c r="L4" s="70" t="s">
        <v>31</v>
      </c>
      <c r="M4" s="75"/>
    </row>
    <row r="5" spans="1:13" ht="12.75">
      <c r="A5" s="67"/>
      <c r="B5" s="76"/>
      <c r="C5" s="77" t="s">
        <v>33</v>
      </c>
      <c r="D5" s="78" t="s">
        <v>34</v>
      </c>
      <c r="E5" s="79"/>
      <c r="F5" s="72"/>
      <c r="G5" s="80" t="s">
        <v>35</v>
      </c>
      <c r="H5" s="81"/>
      <c r="I5" s="82"/>
      <c r="J5" s="66"/>
      <c r="K5" s="80" t="s">
        <v>35</v>
      </c>
      <c r="L5" s="81"/>
      <c r="M5" s="82"/>
    </row>
    <row r="6" spans="1:13" ht="13.5" thickBot="1">
      <c r="A6" s="95" t="s">
        <v>56</v>
      </c>
      <c r="B6" s="92">
        <v>500</v>
      </c>
      <c r="C6" s="44">
        <v>300</v>
      </c>
      <c r="D6" s="44">
        <v>38</v>
      </c>
      <c r="E6" s="44" t="s">
        <v>36</v>
      </c>
      <c r="F6" s="93"/>
      <c r="G6" s="44">
        <v>500</v>
      </c>
      <c r="H6" s="44">
        <v>300</v>
      </c>
      <c r="I6" s="44" t="s">
        <v>36</v>
      </c>
      <c r="J6" s="93"/>
      <c r="K6" s="44">
        <v>500</v>
      </c>
      <c r="L6" s="44">
        <v>300</v>
      </c>
      <c r="M6" s="44" t="s">
        <v>36</v>
      </c>
    </row>
    <row r="7" spans="1:13" ht="15" thickTop="1">
      <c r="A7" s="90" t="s">
        <v>8</v>
      </c>
      <c r="B7" s="101" t="s">
        <v>85</v>
      </c>
      <c r="C7" s="101"/>
      <c r="D7" s="101"/>
      <c r="E7" s="101"/>
      <c r="F7" s="91"/>
      <c r="G7" s="101" t="s">
        <v>85</v>
      </c>
      <c r="H7" s="101"/>
      <c r="I7" s="101"/>
      <c r="J7" s="99"/>
      <c r="K7" s="101" t="s">
        <v>85</v>
      </c>
      <c r="L7" s="101"/>
      <c r="M7" s="101"/>
    </row>
    <row r="8" spans="1:13" ht="12.75">
      <c r="A8" s="29" t="s">
        <v>9</v>
      </c>
      <c r="B8" s="86">
        <v>8955.216</v>
      </c>
      <c r="C8" s="85">
        <v>6799.330666666667</v>
      </c>
      <c r="D8" s="86">
        <v>6410.253333333332</v>
      </c>
      <c r="E8" s="86">
        <v>15754.546666666667</v>
      </c>
      <c r="F8" s="84"/>
      <c r="G8" s="83">
        <v>11527.149333333333</v>
      </c>
      <c r="H8" s="83">
        <v>2790.0106666666666</v>
      </c>
      <c r="I8" s="83">
        <v>14317.16</v>
      </c>
      <c r="J8" s="84"/>
      <c r="K8" s="83">
        <v>20482.365333333335</v>
      </c>
      <c r="L8" s="83">
        <v>9589.341333333334</v>
      </c>
      <c r="M8" s="83">
        <v>30071.70666666667</v>
      </c>
    </row>
    <row r="9" spans="1:13" ht="12.75">
      <c r="A9" s="29" t="s">
        <v>82</v>
      </c>
      <c r="B9" s="86">
        <v>0</v>
      </c>
      <c r="C9" s="85">
        <v>0</v>
      </c>
      <c r="D9" s="86"/>
      <c r="E9" s="86">
        <v>0</v>
      </c>
      <c r="F9" s="84"/>
      <c r="G9" s="83">
        <v>73.42133333333332</v>
      </c>
      <c r="H9" s="83">
        <v>0</v>
      </c>
      <c r="I9" s="83">
        <v>73.42133333333332</v>
      </c>
      <c r="J9" s="84"/>
      <c r="K9" s="83">
        <v>73.42133333333332</v>
      </c>
      <c r="L9" s="83">
        <v>0</v>
      </c>
      <c r="M9" s="83">
        <v>73.42133333333332</v>
      </c>
    </row>
    <row r="10" spans="1:13" ht="12.75">
      <c r="A10" s="29" t="s">
        <v>45</v>
      </c>
      <c r="B10" s="86">
        <v>414.5933333333333</v>
      </c>
      <c r="C10" s="85">
        <v>82.91866666666667</v>
      </c>
      <c r="D10" s="86"/>
      <c r="E10" s="86">
        <v>497.51199999999994</v>
      </c>
      <c r="F10" s="84"/>
      <c r="G10" s="83">
        <v>0</v>
      </c>
      <c r="H10" s="83">
        <v>0</v>
      </c>
      <c r="I10" s="83">
        <v>0</v>
      </c>
      <c r="J10" s="84"/>
      <c r="K10" s="83">
        <v>414.5933333333333</v>
      </c>
      <c r="L10" s="83">
        <v>82.91866666666667</v>
      </c>
      <c r="M10" s="83">
        <v>497.51199999999994</v>
      </c>
    </row>
    <row r="11" spans="1:13" ht="12.75">
      <c r="A11" s="29" t="s">
        <v>77</v>
      </c>
      <c r="B11" s="86">
        <v>0</v>
      </c>
      <c r="C11" s="85">
        <v>0</v>
      </c>
      <c r="D11" s="87"/>
      <c r="E11" s="86">
        <v>0</v>
      </c>
      <c r="F11" s="84"/>
      <c r="G11" s="83">
        <v>146.84266666666664</v>
      </c>
      <c r="H11" s="83">
        <v>0</v>
      </c>
      <c r="I11" s="83">
        <v>146.84266666666664</v>
      </c>
      <c r="J11" s="84"/>
      <c r="K11" s="83">
        <v>146.84266666666664</v>
      </c>
      <c r="L11" s="83">
        <v>0</v>
      </c>
      <c r="M11" s="83">
        <v>146.84266666666664</v>
      </c>
    </row>
    <row r="12" spans="1:13" ht="12.75">
      <c r="A12" s="29" t="s">
        <v>42</v>
      </c>
      <c r="B12" s="86">
        <v>165.83733333333333</v>
      </c>
      <c r="C12" s="85">
        <v>0</v>
      </c>
      <c r="D12" s="87"/>
      <c r="E12" s="86">
        <v>165.83733333333333</v>
      </c>
      <c r="F12" s="84"/>
      <c r="G12" s="83">
        <v>73.42133333333332</v>
      </c>
      <c r="H12" s="83">
        <v>0</v>
      </c>
      <c r="I12" s="83">
        <v>73.42133333333332</v>
      </c>
      <c r="J12" s="84"/>
      <c r="K12" s="83">
        <v>239.25866666666667</v>
      </c>
      <c r="L12" s="83">
        <v>0</v>
      </c>
      <c r="M12" s="83">
        <v>239.25866666666667</v>
      </c>
    </row>
    <row r="13" spans="1:13" ht="12.75">
      <c r="A13" s="29" t="s">
        <v>66</v>
      </c>
      <c r="B13" s="86">
        <v>82.91866666666667</v>
      </c>
      <c r="C13" s="85">
        <v>0</v>
      </c>
      <c r="D13" s="86"/>
      <c r="E13" s="86">
        <v>82.91866666666667</v>
      </c>
      <c r="F13" s="84"/>
      <c r="G13" s="83">
        <v>0</v>
      </c>
      <c r="H13" s="83">
        <v>0</v>
      </c>
      <c r="I13" s="83">
        <v>0</v>
      </c>
      <c r="J13" s="84"/>
      <c r="K13" s="83">
        <v>82.91866666666667</v>
      </c>
      <c r="L13" s="83">
        <v>0</v>
      </c>
      <c r="M13" s="83">
        <v>82.91866666666667</v>
      </c>
    </row>
    <row r="14" spans="1:13" ht="12.75">
      <c r="A14" s="41" t="s">
        <v>51</v>
      </c>
      <c r="B14" s="86">
        <v>497.512</v>
      </c>
      <c r="C14" s="85">
        <v>1741.292</v>
      </c>
      <c r="D14" s="86">
        <v>5128.202666666666</v>
      </c>
      <c r="E14" s="86">
        <v>2238.804</v>
      </c>
      <c r="F14" s="84"/>
      <c r="G14" s="83">
        <v>146.84266666666664</v>
      </c>
      <c r="H14" s="83">
        <v>0</v>
      </c>
      <c r="I14" s="83">
        <v>146.84266666666664</v>
      </c>
      <c r="J14" s="84"/>
      <c r="K14" s="83">
        <v>644.3546666666666</v>
      </c>
      <c r="L14" s="83">
        <v>1741.292</v>
      </c>
      <c r="M14" s="83">
        <v>2385.6466666666665</v>
      </c>
    </row>
    <row r="15" spans="1:13" ht="12.75">
      <c r="A15" s="4" t="s">
        <v>79</v>
      </c>
      <c r="B15" s="86">
        <v>0</v>
      </c>
      <c r="C15" s="85">
        <v>0</v>
      </c>
      <c r="D15" s="86"/>
      <c r="E15" s="86">
        <v>0</v>
      </c>
      <c r="F15" s="84"/>
      <c r="G15" s="83">
        <v>73.42133333333332</v>
      </c>
      <c r="H15" s="83">
        <v>0</v>
      </c>
      <c r="I15" s="83">
        <v>73.42133333333332</v>
      </c>
      <c r="J15" s="84"/>
      <c r="K15" s="83">
        <v>73.42133333333332</v>
      </c>
      <c r="L15" s="83">
        <v>0</v>
      </c>
      <c r="M15" s="83">
        <v>73.42133333333332</v>
      </c>
    </row>
    <row r="16" spans="1:13" ht="12.75">
      <c r="A16" t="s">
        <v>41</v>
      </c>
      <c r="B16" s="86">
        <v>580.4306666666666</v>
      </c>
      <c r="C16" s="85">
        <v>497.512</v>
      </c>
      <c r="D16" s="86"/>
      <c r="E16" s="86">
        <v>1077.9426666666666</v>
      </c>
      <c r="F16" s="84"/>
      <c r="G16" s="83">
        <v>73.42133333333332</v>
      </c>
      <c r="H16" s="83">
        <v>0</v>
      </c>
      <c r="I16" s="83">
        <v>73.42133333333332</v>
      </c>
      <c r="J16" s="84"/>
      <c r="K16" s="83">
        <v>653.852</v>
      </c>
      <c r="L16" s="83">
        <v>497.512</v>
      </c>
      <c r="M16" s="83">
        <v>1151.364</v>
      </c>
    </row>
    <row r="17" spans="1:13" ht="12.75">
      <c r="A17" s="1" t="s">
        <v>10</v>
      </c>
      <c r="B17" s="86">
        <v>25621.868000000002</v>
      </c>
      <c r="C17" s="85">
        <v>6550.574666666666</v>
      </c>
      <c r="D17" s="86">
        <v>16025.633333333333</v>
      </c>
      <c r="E17" s="86">
        <v>32172.44266666667</v>
      </c>
      <c r="F17" s="84"/>
      <c r="G17" s="83">
        <v>20264.287999999997</v>
      </c>
      <c r="H17" s="83">
        <v>954.4773333333333</v>
      </c>
      <c r="I17" s="83">
        <v>21218.76533333333</v>
      </c>
      <c r="J17" s="84"/>
      <c r="K17" s="83">
        <v>45886.156</v>
      </c>
      <c r="L17" s="83">
        <v>7505.052</v>
      </c>
      <c r="M17" s="83">
        <v>53391.208</v>
      </c>
    </row>
    <row r="18" spans="1:13" ht="12.75">
      <c r="A18" s="29" t="s">
        <v>55</v>
      </c>
      <c r="B18" s="86">
        <v>0</v>
      </c>
      <c r="C18" s="85">
        <v>0</v>
      </c>
      <c r="D18" s="86"/>
      <c r="E18" s="86">
        <v>0</v>
      </c>
      <c r="F18" s="84"/>
      <c r="G18" s="83">
        <v>73.42133333333332</v>
      </c>
      <c r="H18" s="83">
        <v>0</v>
      </c>
      <c r="I18" s="83">
        <v>73.42133333333332</v>
      </c>
      <c r="J18" s="84"/>
      <c r="K18" s="83">
        <v>73.42133333333332</v>
      </c>
      <c r="L18" s="83">
        <v>0</v>
      </c>
      <c r="M18" s="83">
        <v>73.42133333333332</v>
      </c>
    </row>
    <row r="19" spans="1:13" ht="12.75">
      <c r="A19" s="29" t="s">
        <v>75</v>
      </c>
      <c r="B19" s="86">
        <v>0</v>
      </c>
      <c r="C19" s="85">
        <v>0</v>
      </c>
      <c r="D19" s="86"/>
      <c r="E19" s="86">
        <v>0</v>
      </c>
      <c r="F19" s="84"/>
      <c r="G19" s="83">
        <v>73.42133333333332</v>
      </c>
      <c r="H19" s="83">
        <v>0</v>
      </c>
      <c r="I19" s="83">
        <v>73.42133333333332</v>
      </c>
      <c r="J19" s="84"/>
      <c r="K19" s="83">
        <v>73.42133333333332</v>
      </c>
      <c r="L19" s="83">
        <v>0</v>
      </c>
      <c r="M19" s="83">
        <v>73.42133333333332</v>
      </c>
    </row>
    <row r="20" spans="1:13" ht="12.75">
      <c r="A20" s="29" t="s">
        <v>43</v>
      </c>
      <c r="B20" s="86">
        <v>82.91866666666667</v>
      </c>
      <c r="C20" s="85">
        <v>0</v>
      </c>
      <c r="D20" s="86"/>
      <c r="E20" s="86">
        <v>82.91866666666667</v>
      </c>
      <c r="F20" s="84"/>
      <c r="G20" s="83">
        <v>73.42133333333332</v>
      </c>
      <c r="H20" s="83">
        <v>0</v>
      </c>
      <c r="I20" s="83">
        <v>73.42133333333332</v>
      </c>
      <c r="J20" s="84"/>
      <c r="K20" s="83">
        <v>156.34</v>
      </c>
      <c r="L20" s="83">
        <v>0</v>
      </c>
      <c r="M20" s="83">
        <v>156.34</v>
      </c>
    </row>
    <row r="21" spans="1:13" ht="12.75">
      <c r="A21" s="29" t="s">
        <v>67</v>
      </c>
      <c r="B21" s="86">
        <v>248.756</v>
      </c>
      <c r="C21" s="85">
        <v>0</v>
      </c>
      <c r="D21" s="86"/>
      <c r="E21" s="86">
        <v>248.756</v>
      </c>
      <c r="F21" s="84"/>
      <c r="G21" s="83">
        <v>0</v>
      </c>
      <c r="H21" s="83">
        <v>0</v>
      </c>
      <c r="I21" s="83">
        <v>0</v>
      </c>
      <c r="J21" s="84"/>
      <c r="K21" s="83">
        <v>248.756</v>
      </c>
      <c r="L21" s="83">
        <v>0</v>
      </c>
      <c r="M21" s="83">
        <v>248.756</v>
      </c>
    </row>
    <row r="22" spans="1:13" ht="12.75">
      <c r="A22" s="41" t="s">
        <v>70</v>
      </c>
      <c r="B22" s="86">
        <v>82.91866666666667</v>
      </c>
      <c r="C22" s="85">
        <v>0</v>
      </c>
      <c r="D22" s="86"/>
      <c r="E22" s="86">
        <v>82.91866666666667</v>
      </c>
      <c r="F22" s="84"/>
      <c r="G22" s="83">
        <v>0</v>
      </c>
      <c r="H22" s="83">
        <v>0</v>
      </c>
      <c r="I22" s="83">
        <v>0</v>
      </c>
      <c r="J22" s="84"/>
      <c r="K22" s="83">
        <v>82.91866666666667</v>
      </c>
      <c r="L22" s="83">
        <v>0</v>
      </c>
      <c r="M22" s="83">
        <v>82.91866666666667</v>
      </c>
    </row>
    <row r="23" spans="1:13" ht="12.75">
      <c r="A23" s="29" t="s">
        <v>65</v>
      </c>
      <c r="B23" s="86">
        <v>165.83733333333333</v>
      </c>
      <c r="C23" s="85">
        <v>0</v>
      </c>
      <c r="D23" s="86"/>
      <c r="E23" s="86">
        <v>165.83733333333333</v>
      </c>
      <c r="F23" s="84"/>
      <c r="G23" s="83">
        <v>0</v>
      </c>
      <c r="H23" s="83">
        <v>0</v>
      </c>
      <c r="I23" s="83">
        <v>0</v>
      </c>
      <c r="J23" s="84"/>
      <c r="K23" s="83">
        <v>165.83733333333333</v>
      </c>
      <c r="L23" s="83">
        <v>0</v>
      </c>
      <c r="M23" s="83">
        <v>165.83733333333333</v>
      </c>
    </row>
    <row r="24" spans="1:13" ht="12.75">
      <c r="A24" s="29" t="s">
        <v>39</v>
      </c>
      <c r="B24" s="86">
        <v>3399.6653333333334</v>
      </c>
      <c r="C24" s="85">
        <v>1160.8613333333333</v>
      </c>
      <c r="D24" s="87"/>
      <c r="E24" s="86">
        <v>4560.526666666667</v>
      </c>
      <c r="F24" s="84"/>
      <c r="G24" s="83">
        <v>587.3706666666666</v>
      </c>
      <c r="H24" s="83">
        <v>146.84266666666664</v>
      </c>
      <c r="I24" s="83">
        <v>734.2133333333333</v>
      </c>
      <c r="J24" s="84"/>
      <c r="K24" s="83">
        <v>3987.036</v>
      </c>
      <c r="L24" s="83">
        <v>1307.704</v>
      </c>
      <c r="M24" s="83">
        <v>5294.74</v>
      </c>
    </row>
    <row r="25" spans="1:13" ht="12.75">
      <c r="A25" s="29" t="s">
        <v>81</v>
      </c>
      <c r="B25" s="86">
        <v>0</v>
      </c>
      <c r="C25" s="85">
        <v>0</v>
      </c>
      <c r="D25" s="87"/>
      <c r="E25" s="86">
        <v>0</v>
      </c>
      <c r="F25" s="84"/>
      <c r="G25" s="83">
        <v>73.42133333333332</v>
      </c>
      <c r="H25" s="83">
        <v>0</v>
      </c>
      <c r="I25" s="83">
        <v>73.42133333333332</v>
      </c>
      <c r="J25" s="84"/>
      <c r="K25" s="83">
        <v>73.42133333333332</v>
      </c>
      <c r="L25" s="83">
        <v>0</v>
      </c>
      <c r="M25" s="83">
        <v>73.42133333333332</v>
      </c>
    </row>
    <row r="26" spans="1:13" ht="12.75">
      <c r="A26" s="29" t="s">
        <v>80</v>
      </c>
      <c r="B26" s="86">
        <v>0</v>
      </c>
      <c r="C26" s="85">
        <v>0</v>
      </c>
      <c r="D26" s="87"/>
      <c r="E26" s="86">
        <v>0</v>
      </c>
      <c r="F26" s="84"/>
      <c r="G26" s="83">
        <v>73.42133333333332</v>
      </c>
      <c r="H26" s="83">
        <v>0</v>
      </c>
      <c r="I26" s="83">
        <v>73.42133333333332</v>
      </c>
      <c r="J26" s="84"/>
      <c r="K26" s="83">
        <v>73.42133333333332</v>
      </c>
      <c r="L26" s="83">
        <v>0</v>
      </c>
      <c r="M26" s="83">
        <v>73.42133333333332</v>
      </c>
    </row>
    <row r="27" spans="1:13" ht="12.75">
      <c r="A27" s="111" t="s">
        <v>64</v>
      </c>
      <c r="B27" s="86">
        <v>663.3493333333333</v>
      </c>
      <c r="C27" s="85">
        <v>0</v>
      </c>
      <c r="D27" s="86">
        <v>641.0253333333333</v>
      </c>
      <c r="E27" s="86">
        <v>663.3493333333333</v>
      </c>
      <c r="F27" s="84"/>
      <c r="G27" s="83">
        <v>807.6346666666666</v>
      </c>
      <c r="H27" s="83">
        <v>0</v>
      </c>
      <c r="I27" s="83">
        <v>807.6346666666666</v>
      </c>
      <c r="J27" s="84"/>
      <c r="K27" s="83">
        <v>1470.984</v>
      </c>
      <c r="L27" s="83">
        <v>0</v>
      </c>
      <c r="M27" s="83">
        <v>1470.984</v>
      </c>
    </row>
    <row r="28" spans="1:13" ht="12.75">
      <c r="A28" s="29" t="s">
        <v>78</v>
      </c>
      <c r="B28" s="86">
        <v>0</v>
      </c>
      <c r="C28" s="85">
        <v>0</v>
      </c>
      <c r="D28" s="86"/>
      <c r="E28" s="86">
        <v>0</v>
      </c>
      <c r="F28" s="84"/>
      <c r="G28" s="83">
        <v>146.84266666666664</v>
      </c>
      <c r="H28" s="83">
        <v>0</v>
      </c>
      <c r="I28" s="83">
        <v>146.84266666666664</v>
      </c>
      <c r="J28" s="84"/>
      <c r="K28" s="83">
        <v>146.84266666666664</v>
      </c>
      <c r="L28" s="83">
        <v>0</v>
      </c>
      <c r="M28" s="83">
        <v>146.84266666666664</v>
      </c>
    </row>
    <row r="29" spans="1:13" ht="12.75">
      <c r="A29" s="29" t="s">
        <v>86</v>
      </c>
      <c r="B29" s="86">
        <v>1077.9426666666666</v>
      </c>
      <c r="C29" s="85">
        <v>165.83733333333333</v>
      </c>
      <c r="D29" s="86">
        <v>2564.101333333333</v>
      </c>
      <c r="E29" s="86">
        <v>1243.78</v>
      </c>
      <c r="F29" s="84"/>
      <c r="G29" s="83">
        <v>146.84266666666664</v>
      </c>
      <c r="H29" s="83">
        <v>146.84266666666664</v>
      </c>
      <c r="I29" s="83">
        <v>293.6853333333333</v>
      </c>
      <c r="J29" s="84"/>
      <c r="K29" s="83">
        <v>1224.7853333333333</v>
      </c>
      <c r="L29" s="83">
        <v>312.68</v>
      </c>
      <c r="M29" s="83">
        <v>1537.465333333333</v>
      </c>
    </row>
    <row r="30" spans="1:13" ht="12.75">
      <c r="A30" s="1" t="s">
        <v>11</v>
      </c>
      <c r="B30" s="86">
        <v>331.67466666666667</v>
      </c>
      <c r="C30" s="85">
        <v>248.756</v>
      </c>
      <c r="D30" s="86"/>
      <c r="E30" s="86">
        <v>580.4306666666666</v>
      </c>
      <c r="F30" s="84"/>
      <c r="G30" s="83">
        <v>0</v>
      </c>
      <c r="H30" s="83">
        <v>0</v>
      </c>
      <c r="I30" s="83">
        <v>0</v>
      </c>
      <c r="J30" s="84"/>
      <c r="K30" s="83">
        <v>331.67466666666667</v>
      </c>
      <c r="L30" s="83">
        <v>248.756</v>
      </c>
      <c r="M30" s="83">
        <v>580.4306666666666</v>
      </c>
    </row>
    <row r="31" spans="1:13" ht="12.75">
      <c r="A31" s="42" t="s">
        <v>49</v>
      </c>
      <c r="B31" s="86">
        <v>0</v>
      </c>
      <c r="C31" s="85">
        <v>0</v>
      </c>
      <c r="D31" s="86">
        <v>641.0253333333333</v>
      </c>
      <c r="E31" s="86">
        <v>0</v>
      </c>
      <c r="F31" s="84"/>
      <c r="G31" s="83">
        <v>0</v>
      </c>
      <c r="H31" s="83">
        <v>0</v>
      </c>
      <c r="I31" s="83">
        <v>0</v>
      </c>
      <c r="J31" s="84"/>
      <c r="K31" s="83">
        <v>0</v>
      </c>
      <c r="L31" s="83">
        <v>0</v>
      </c>
      <c r="M31" s="83">
        <v>0</v>
      </c>
    </row>
    <row r="32" spans="1:13" ht="12.75">
      <c r="A32" s="42" t="s">
        <v>47</v>
      </c>
      <c r="B32" s="86">
        <v>82.91866666666667</v>
      </c>
      <c r="C32" s="85">
        <v>82.91866666666667</v>
      </c>
      <c r="D32" s="86"/>
      <c r="E32" s="86">
        <v>165.83733333333333</v>
      </c>
      <c r="F32" s="84"/>
      <c r="G32" s="83">
        <v>0</v>
      </c>
      <c r="H32" s="83">
        <v>0</v>
      </c>
      <c r="I32" s="83">
        <v>0</v>
      </c>
      <c r="J32" s="84"/>
      <c r="K32" s="83">
        <v>82.91866666666667</v>
      </c>
      <c r="L32" s="83">
        <v>82.91866666666667</v>
      </c>
      <c r="M32" s="83">
        <v>165.83733333333333</v>
      </c>
    </row>
    <row r="33" spans="1:13" ht="12.75">
      <c r="A33" s="29" t="s">
        <v>61</v>
      </c>
      <c r="B33" s="86">
        <v>2155.885333333333</v>
      </c>
      <c r="C33" s="85">
        <v>0</v>
      </c>
      <c r="D33" s="86"/>
      <c r="E33" s="86">
        <v>2155.885333333333</v>
      </c>
      <c r="F33" s="84"/>
      <c r="G33" s="83">
        <v>293.6853333333333</v>
      </c>
      <c r="H33" s="83">
        <v>0</v>
      </c>
      <c r="I33" s="83">
        <v>293.6853333333333</v>
      </c>
      <c r="J33" s="84"/>
      <c r="K33" s="83">
        <v>2449.5706666666665</v>
      </c>
      <c r="L33" s="83">
        <v>0</v>
      </c>
      <c r="M33" s="83">
        <v>2449.5706666666665</v>
      </c>
    </row>
    <row r="34" spans="1:13" ht="12.75">
      <c r="A34" s="29" t="s">
        <v>12</v>
      </c>
      <c r="B34" s="86">
        <v>0</v>
      </c>
      <c r="C34" s="85">
        <v>580.4306666666666</v>
      </c>
      <c r="D34" s="86">
        <v>5769.227999999999</v>
      </c>
      <c r="E34" s="86">
        <v>580.4306666666666</v>
      </c>
      <c r="F34" s="84"/>
      <c r="G34" s="83">
        <v>0</v>
      </c>
      <c r="H34" s="83">
        <v>73.42133333333332</v>
      </c>
      <c r="I34" s="83">
        <v>73.42133333333332</v>
      </c>
      <c r="J34" s="84"/>
      <c r="K34" s="83">
        <v>0</v>
      </c>
      <c r="L34" s="83">
        <v>653.852</v>
      </c>
      <c r="M34" s="83">
        <v>653.852</v>
      </c>
    </row>
    <row r="35" spans="1:13" ht="12.75">
      <c r="A35" s="30" t="s">
        <v>40</v>
      </c>
      <c r="B35" s="86">
        <v>0</v>
      </c>
      <c r="C35" s="85">
        <v>0</v>
      </c>
      <c r="D35" s="86"/>
      <c r="E35" s="86">
        <v>0</v>
      </c>
      <c r="F35" s="94"/>
      <c r="G35" s="83">
        <v>367.1066666666666</v>
      </c>
      <c r="H35" s="83">
        <v>0</v>
      </c>
      <c r="I35" s="83">
        <v>367.1066666666666</v>
      </c>
      <c r="J35" s="94"/>
      <c r="K35" s="83">
        <v>367.1066666666666</v>
      </c>
      <c r="L35" s="83">
        <v>0</v>
      </c>
      <c r="M35" s="83">
        <v>367.1066666666666</v>
      </c>
    </row>
    <row r="36" spans="1:13" ht="12.75">
      <c r="A36" s="21"/>
      <c r="B36" s="106"/>
      <c r="C36" s="106"/>
      <c r="D36" s="106"/>
      <c r="E36" s="106"/>
      <c r="F36" s="107"/>
      <c r="G36" s="106"/>
      <c r="H36" s="106"/>
      <c r="I36" s="109"/>
      <c r="J36" s="107"/>
      <c r="K36" s="96"/>
      <c r="L36" s="96"/>
      <c r="M36" s="96"/>
    </row>
    <row r="37" spans="1:13" ht="12.75">
      <c r="A37" s="54" t="s">
        <v>13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2.75">
      <c r="A38" t="s">
        <v>46</v>
      </c>
      <c r="B38" s="86">
        <v>1409.6173333333334</v>
      </c>
      <c r="C38" s="85">
        <v>1326.6986666666667</v>
      </c>
      <c r="D38" s="86">
        <v>7692.304</v>
      </c>
      <c r="E38" s="86">
        <v>2736.316</v>
      </c>
      <c r="F38" s="84"/>
      <c r="G38" s="83">
        <v>73.42133333333332</v>
      </c>
      <c r="H38" s="83">
        <v>73.42133333333332</v>
      </c>
      <c r="I38" s="83">
        <v>146.84266666666664</v>
      </c>
      <c r="J38" s="84"/>
      <c r="K38" s="83">
        <v>1483.0386666666666</v>
      </c>
      <c r="L38" s="83">
        <v>1400.12</v>
      </c>
      <c r="M38" s="83">
        <v>2883.1586666666662</v>
      </c>
    </row>
    <row r="39" spans="1:13" ht="12.75">
      <c r="A39" s="39" t="s">
        <v>71</v>
      </c>
      <c r="B39" s="86">
        <v>82.91866666666667</v>
      </c>
      <c r="C39" s="85">
        <v>0</v>
      </c>
      <c r="D39" s="86"/>
      <c r="E39" s="86">
        <v>82.91866666666667</v>
      </c>
      <c r="F39" s="84"/>
      <c r="G39" s="83">
        <v>0</v>
      </c>
      <c r="H39" s="83">
        <v>0</v>
      </c>
      <c r="I39" s="83">
        <v>0</v>
      </c>
      <c r="J39" s="84"/>
      <c r="K39" s="83">
        <v>82.91866666666667</v>
      </c>
      <c r="L39" s="83">
        <v>0</v>
      </c>
      <c r="M39" s="83">
        <v>82.91866666666667</v>
      </c>
    </row>
    <row r="40" spans="1:13" ht="12.75">
      <c r="A40" s="39" t="s">
        <v>37</v>
      </c>
      <c r="B40" s="86">
        <v>248.756</v>
      </c>
      <c r="C40" s="85">
        <v>82.91866666666667</v>
      </c>
      <c r="D40" s="87"/>
      <c r="E40" s="86">
        <v>331.67466666666667</v>
      </c>
      <c r="F40" s="84"/>
      <c r="G40" s="83">
        <v>0</v>
      </c>
      <c r="H40" s="83">
        <v>0</v>
      </c>
      <c r="I40" s="83">
        <v>0</v>
      </c>
      <c r="J40" s="84"/>
      <c r="K40" s="83">
        <v>248.756</v>
      </c>
      <c r="L40" s="83">
        <v>82.91866666666667</v>
      </c>
      <c r="M40" s="83">
        <v>331.67466666666667</v>
      </c>
    </row>
    <row r="41" spans="1:13" ht="12.75">
      <c r="A41" s="39" t="s">
        <v>76</v>
      </c>
      <c r="B41" s="86">
        <v>0</v>
      </c>
      <c r="C41" s="85">
        <v>0</v>
      </c>
      <c r="D41" s="86"/>
      <c r="E41" s="86">
        <v>0</v>
      </c>
      <c r="F41" s="84"/>
      <c r="G41" s="83">
        <v>73.42133333333332</v>
      </c>
      <c r="H41" s="83">
        <v>0</v>
      </c>
      <c r="I41" s="83">
        <v>73.42133333333332</v>
      </c>
      <c r="J41" s="84"/>
      <c r="K41" s="83">
        <v>73.42133333333332</v>
      </c>
      <c r="L41" s="83">
        <v>0</v>
      </c>
      <c r="M41" s="83">
        <v>73.42133333333332</v>
      </c>
    </row>
    <row r="42" spans="1:13" ht="12.75">
      <c r="A42" s="39" t="s">
        <v>14</v>
      </c>
      <c r="B42" s="86">
        <v>82.91866666666667</v>
      </c>
      <c r="C42" s="85">
        <v>82.91866666666667</v>
      </c>
      <c r="D42" s="86"/>
      <c r="E42" s="86">
        <v>165.83733333333333</v>
      </c>
      <c r="F42" s="84"/>
      <c r="G42" s="83">
        <v>0</v>
      </c>
      <c r="H42" s="83">
        <v>0</v>
      </c>
      <c r="I42" s="83">
        <v>0</v>
      </c>
      <c r="J42" s="84"/>
      <c r="K42" s="83">
        <v>82.91866666666667</v>
      </c>
      <c r="L42" s="83">
        <v>82.91866666666667</v>
      </c>
      <c r="M42" s="83">
        <v>165.83733333333333</v>
      </c>
    </row>
    <row r="43" spans="1:13" ht="12.75">
      <c r="A43" s="39" t="s">
        <v>62</v>
      </c>
      <c r="B43" s="86">
        <v>331.67466666666667</v>
      </c>
      <c r="C43" s="85">
        <v>0</v>
      </c>
      <c r="D43" s="87"/>
      <c r="E43" s="86">
        <v>331.67466666666667</v>
      </c>
      <c r="F43" s="84"/>
      <c r="G43" s="83">
        <v>0</v>
      </c>
      <c r="H43" s="83">
        <v>0</v>
      </c>
      <c r="I43" s="83">
        <v>0</v>
      </c>
      <c r="J43" s="84"/>
      <c r="K43" s="83">
        <v>331.67466666666667</v>
      </c>
      <c r="L43" s="83">
        <v>0</v>
      </c>
      <c r="M43" s="83">
        <v>331.67466666666667</v>
      </c>
    </row>
    <row r="44" spans="1:13" ht="12.75">
      <c r="A44" s="20"/>
      <c r="B44" s="103"/>
      <c r="C44" s="103"/>
      <c r="D44" s="103"/>
      <c r="E44" s="103"/>
      <c r="F44" s="103"/>
      <c r="G44" s="103"/>
      <c r="H44" s="103"/>
      <c r="I44" s="109"/>
      <c r="J44" s="103"/>
      <c r="K44" s="9"/>
      <c r="L44" s="9"/>
      <c r="M44" s="9"/>
    </row>
    <row r="45" spans="1:13" ht="12.75">
      <c r="A45" s="53" t="s">
        <v>15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2.75">
      <c r="A46" s="14" t="s">
        <v>16</v>
      </c>
      <c r="B46" s="86">
        <v>414.5933333333333</v>
      </c>
      <c r="C46" s="85">
        <v>1907.1293333333333</v>
      </c>
      <c r="D46" s="86">
        <v>68589.71066666667</v>
      </c>
      <c r="E46" s="86">
        <v>2321.7226666666666</v>
      </c>
      <c r="F46" s="88"/>
      <c r="G46" s="83">
        <v>440.528</v>
      </c>
      <c r="H46" s="83">
        <v>513.9493333333334</v>
      </c>
      <c r="I46" s="83">
        <v>954.4773333333334</v>
      </c>
      <c r="J46" s="88"/>
      <c r="K46" s="83">
        <v>855.1213333333333</v>
      </c>
      <c r="L46" s="83">
        <v>2421.078666666667</v>
      </c>
      <c r="M46" s="83">
        <v>3276.2</v>
      </c>
    </row>
    <row r="47" spans="1:13" ht="12.75">
      <c r="A47" s="20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ht="12.75">
      <c r="A48" s="53" t="s">
        <v>17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2.75">
      <c r="A49" s="14" t="s">
        <v>72</v>
      </c>
      <c r="B49" s="86">
        <v>165.83733333333333</v>
      </c>
      <c r="C49" s="85">
        <v>0</v>
      </c>
      <c r="D49" s="85"/>
      <c r="E49" s="86">
        <v>165.83733333333333</v>
      </c>
      <c r="F49" s="84"/>
      <c r="G49" s="83">
        <v>0</v>
      </c>
      <c r="H49" s="83">
        <v>0</v>
      </c>
      <c r="I49" s="83">
        <v>0</v>
      </c>
      <c r="J49" s="84"/>
      <c r="K49" s="83">
        <v>165.83733333333333</v>
      </c>
      <c r="L49" s="83">
        <v>0</v>
      </c>
      <c r="M49" s="83">
        <v>165.83733333333333</v>
      </c>
    </row>
    <row r="50" spans="1:13" ht="12.75">
      <c r="A50" s="14" t="s">
        <v>63</v>
      </c>
      <c r="B50" s="86">
        <v>6467.656</v>
      </c>
      <c r="C50" s="85">
        <v>1409.6173333333334</v>
      </c>
      <c r="D50" s="85"/>
      <c r="E50" s="86">
        <v>7877.2733333333335</v>
      </c>
      <c r="F50" s="84"/>
      <c r="G50" s="83">
        <v>367.1066666666666</v>
      </c>
      <c r="H50" s="83">
        <v>0</v>
      </c>
      <c r="I50" s="83">
        <v>367.1066666666666</v>
      </c>
      <c r="J50" s="84"/>
      <c r="K50" s="83">
        <v>6834.7626666666665</v>
      </c>
      <c r="L50" s="83">
        <v>1409.6173333333334</v>
      </c>
      <c r="M50" s="83">
        <v>8244.38</v>
      </c>
    </row>
    <row r="51" spans="1:13" ht="12.75">
      <c r="A51" s="14" t="s">
        <v>48</v>
      </c>
      <c r="B51" s="86">
        <v>0</v>
      </c>
      <c r="C51" s="85">
        <v>82.91866666666667</v>
      </c>
      <c r="D51" s="85"/>
      <c r="E51" s="86">
        <v>82.91866666666667</v>
      </c>
      <c r="F51" s="84"/>
      <c r="G51" s="83">
        <v>0</v>
      </c>
      <c r="H51" s="83">
        <v>0</v>
      </c>
      <c r="I51" s="83">
        <v>0</v>
      </c>
      <c r="J51" s="84"/>
      <c r="K51" s="83">
        <v>0</v>
      </c>
      <c r="L51" s="83">
        <v>82.91866666666667</v>
      </c>
      <c r="M51" s="83">
        <v>82.91866666666667</v>
      </c>
    </row>
    <row r="52" spans="1:13" ht="12.75">
      <c r="A52" s="14" t="s">
        <v>73</v>
      </c>
      <c r="B52" s="86">
        <v>82.91866666666667</v>
      </c>
      <c r="C52" s="85">
        <v>0</v>
      </c>
      <c r="D52" s="85"/>
      <c r="E52" s="86">
        <v>82.91866666666667</v>
      </c>
      <c r="F52" s="84"/>
      <c r="G52" s="83">
        <v>0</v>
      </c>
      <c r="H52" s="83">
        <v>0</v>
      </c>
      <c r="I52" s="83">
        <v>0</v>
      </c>
      <c r="J52" s="84"/>
      <c r="K52" s="83">
        <v>82.91866666666667</v>
      </c>
      <c r="L52" s="83">
        <v>0</v>
      </c>
      <c r="M52" s="83">
        <v>82.91866666666667</v>
      </c>
    </row>
    <row r="53" spans="1:13" ht="12.75">
      <c r="A53" s="14" t="s">
        <v>44</v>
      </c>
      <c r="B53" s="86">
        <v>248.756</v>
      </c>
      <c r="C53" s="85">
        <v>0</v>
      </c>
      <c r="D53" s="60"/>
      <c r="E53" s="86">
        <v>248.756</v>
      </c>
      <c r="F53" s="65"/>
      <c r="G53" s="83">
        <v>0</v>
      </c>
      <c r="H53" s="83">
        <v>0</v>
      </c>
      <c r="I53" s="83">
        <v>0</v>
      </c>
      <c r="J53" s="65"/>
      <c r="K53" s="83">
        <v>248.756</v>
      </c>
      <c r="L53" s="83">
        <v>0</v>
      </c>
      <c r="M53" s="83">
        <v>248.756</v>
      </c>
    </row>
    <row r="54" spans="1:13" ht="12.75">
      <c r="A54" s="14" t="s">
        <v>52</v>
      </c>
      <c r="B54" s="86">
        <v>82.91866666666667</v>
      </c>
      <c r="C54" s="85">
        <v>82.91866666666667</v>
      </c>
      <c r="D54" s="85">
        <v>148076.85199999998</v>
      </c>
      <c r="E54" s="86">
        <v>165.83733333333333</v>
      </c>
      <c r="F54" s="84"/>
      <c r="G54" s="83">
        <v>0</v>
      </c>
      <c r="H54" s="83">
        <v>220.264</v>
      </c>
      <c r="I54" s="83">
        <v>220.264</v>
      </c>
      <c r="J54" s="84"/>
      <c r="K54" s="83">
        <v>82.91866666666667</v>
      </c>
      <c r="L54" s="83">
        <v>303.1826666666667</v>
      </c>
      <c r="M54" s="83">
        <v>386.1013333333334</v>
      </c>
    </row>
    <row r="55" spans="1:13" ht="12.75">
      <c r="A55" s="12" t="s">
        <v>18</v>
      </c>
      <c r="B55" s="86">
        <v>0</v>
      </c>
      <c r="C55" s="85">
        <v>248.756</v>
      </c>
      <c r="D55" s="86">
        <v>12179.481333333331</v>
      </c>
      <c r="E55" s="86">
        <v>248.756</v>
      </c>
      <c r="F55" s="84"/>
      <c r="G55" s="83">
        <v>73.42133333333332</v>
      </c>
      <c r="H55" s="83">
        <v>0</v>
      </c>
      <c r="I55" s="83">
        <v>73.42133333333332</v>
      </c>
      <c r="J55" s="84"/>
      <c r="K55" s="83">
        <v>73.42133333333332</v>
      </c>
      <c r="L55" s="83">
        <v>248.756</v>
      </c>
      <c r="M55" s="83">
        <v>322.1773333333333</v>
      </c>
    </row>
    <row r="56" spans="1:13" ht="12.75">
      <c r="A56" s="12" t="s">
        <v>68</v>
      </c>
      <c r="B56" s="86">
        <v>82.91866666666667</v>
      </c>
      <c r="C56" s="85">
        <v>0</v>
      </c>
      <c r="D56" s="86"/>
      <c r="E56" s="86">
        <v>82.91866666666667</v>
      </c>
      <c r="F56" s="84"/>
      <c r="G56" s="83">
        <v>0</v>
      </c>
      <c r="H56" s="83">
        <v>0</v>
      </c>
      <c r="I56" s="83">
        <v>0</v>
      </c>
      <c r="J56" s="84"/>
      <c r="K56" s="83">
        <v>82.91866666666667</v>
      </c>
      <c r="L56" s="83">
        <v>0</v>
      </c>
      <c r="M56" s="83">
        <v>82.91866666666667</v>
      </c>
    </row>
    <row r="57" spans="1:13" ht="12.75">
      <c r="A57" s="21"/>
      <c r="B57" s="103"/>
      <c r="C57" s="103"/>
      <c r="D57" s="103"/>
      <c r="E57" s="103"/>
      <c r="F57" s="103"/>
      <c r="G57" s="103"/>
      <c r="H57" s="103"/>
      <c r="I57" s="109"/>
      <c r="J57" s="103"/>
      <c r="K57" s="9"/>
      <c r="L57" s="9"/>
      <c r="M57" s="9"/>
    </row>
    <row r="58" spans="1:13" ht="12.75">
      <c r="A58" s="54" t="s">
        <v>19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12.75">
      <c r="A59" s="39" t="s">
        <v>87</v>
      </c>
      <c r="B59" s="86">
        <v>580.4306666666666</v>
      </c>
      <c r="C59" s="85">
        <v>4726.364</v>
      </c>
      <c r="D59" s="86">
        <v>242948.6013333333</v>
      </c>
      <c r="E59" s="86">
        <v>5306.794666666667</v>
      </c>
      <c r="F59" s="84"/>
      <c r="G59" s="83">
        <v>0</v>
      </c>
      <c r="H59" s="83">
        <v>1101.32</v>
      </c>
      <c r="I59" s="83">
        <v>1101.32</v>
      </c>
      <c r="J59" s="84"/>
      <c r="K59" s="83">
        <v>580.4306666666666</v>
      </c>
      <c r="L59" s="83">
        <v>5827.683999999999</v>
      </c>
      <c r="M59" s="83">
        <v>6408.114666666666</v>
      </c>
    </row>
    <row r="60" spans="1:13" ht="12.75">
      <c r="A60" s="30" t="s">
        <v>50</v>
      </c>
      <c r="B60" s="86">
        <v>82.91866666666667</v>
      </c>
      <c r="C60" s="85">
        <v>248.756</v>
      </c>
      <c r="D60" s="85"/>
      <c r="E60" s="86">
        <v>331.67466666666667</v>
      </c>
      <c r="F60" s="88"/>
      <c r="G60" s="83">
        <v>0</v>
      </c>
      <c r="H60" s="83">
        <v>0</v>
      </c>
      <c r="I60" s="83">
        <v>0</v>
      </c>
      <c r="J60" s="88"/>
      <c r="K60" s="83">
        <v>82.91866666666667</v>
      </c>
      <c r="L60" s="83">
        <v>248.756</v>
      </c>
      <c r="M60" s="83">
        <v>331.67466666666667</v>
      </c>
    </row>
    <row r="61" spans="1:13" ht="12.75">
      <c r="A61" s="26" t="s">
        <v>20</v>
      </c>
      <c r="B61" s="86" t="s">
        <v>84</v>
      </c>
      <c r="C61" s="85" t="s">
        <v>84</v>
      </c>
      <c r="D61" s="85">
        <v>3236536.908</v>
      </c>
      <c r="E61" s="86" t="s">
        <v>84</v>
      </c>
      <c r="F61" s="84"/>
      <c r="G61" s="83" t="s">
        <v>84</v>
      </c>
      <c r="H61" s="83" t="s">
        <v>84</v>
      </c>
      <c r="I61" s="83" t="s">
        <v>84</v>
      </c>
      <c r="J61" s="84"/>
      <c r="K61" s="83" t="s">
        <v>84</v>
      </c>
      <c r="L61" s="83" t="s">
        <v>84</v>
      </c>
      <c r="M61" s="86" t="s">
        <v>84</v>
      </c>
    </row>
    <row r="62" spans="1:13" ht="12.75">
      <c r="A62" s="26" t="s">
        <v>69</v>
      </c>
      <c r="B62" s="86">
        <v>2570.478666666667</v>
      </c>
      <c r="C62" s="85">
        <v>11691.532000000001</v>
      </c>
      <c r="D62" s="89">
        <v>19230.76</v>
      </c>
      <c r="E62" s="86">
        <v>14262.010666666669</v>
      </c>
      <c r="G62" s="83">
        <v>3010.2746666666667</v>
      </c>
      <c r="H62" s="83">
        <v>19970.602666666666</v>
      </c>
      <c r="I62" s="83">
        <v>22980.877333333334</v>
      </c>
      <c r="K62" s="83">
        <v>5580.753333333334</v>
      </c>
      <c r="L62" s="83">
        <v>31662.134666666665</v>
      </c>
      <c r="M62" s="83">
        <v>37242.888</v>
      </c>
    </row>
    <row r="63" spans="9:13" ht="12.75">
      <c r="I63" s="110"/>
      <c r="K63" s="55"/>
      <c r="L63" s="55"/>
      <c r="M63" s="55"/>
    </row>
  </sheetData>
  <mergeCells count="3">
    <mergeCell ref="B7:E7"/>
    <mergeCell ref="G7:I7"/>
    <mergeCell ref="K7:M7"/>
  </mergeCells>
  <printOptions gridLines="1" horizontalCentered="1"/>
  <pageMargins left="0.75" right="0.75" top="1" bottom="1" header="0.511811023" footer="0.511811023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2004-01-03T22:30:51Z</cp:lastPrinted>
  <dcterms:created xsi:type="dcterms:W3CDTF">2001-11-20T20:24:32Z</dcterms:created>
  <dcterms:modified xsi:type="dcterms:W3CDTF">2006-07-26T19:08:30Z</dcterms:modified>
  <cp:category/>
  <cp:version/>
  <cp:contentType/>
  <cp:contentStatus/>
</cp:coreProperties>
</file>