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7"/>
  </bookViews>
  <sheets>
    <sheet name="2x500" sheetId="1" r:id="rId1"/>
    <sheet name="2x300" sheetId="2" r:id="rId2"/>
    <sheet name="2x38" sheetId="3" r:id="rId3"/>
    <sheet name="10x500" sheetId="4" r:id="rId4"/>
    <sheet name="10x300" sheetId="5" r:id="rId5"/>
    <sheet name="2total" sheetId="6" r:id="rId6"/>
    <sheet name="10total" sheetId="7" r:id="rId7"/>
    <sheet name="total" sheetId="8" r:id="rId8"/>
  </sheets>
  <definedNames>
    <definedName name="SHARED_FORMULA_48">IT1+IU1</definedName>
    <definedName name="SHARED_FORMULA_49">IU1+IV1</definedName>
    <definedName name="SHARED_FORMULA_50">IQ1+IT1</definedName>
    <definedName name="SHARED_FORMULA_53">IP1+IT1</definedName>
    <definedName name="SHARED_FORMULA_54">IP1+IT1</definedName>
    <definedName name="SHARED_FORMULA_55">IT1+IU1</definedName>
    <definedName name="SHARED_FORMULA_56">IU1+IV1</definedName>
    <definedName name="SHARED_FORMULA_57">IQ1+IT1</definedName>
    <definedName name="SHARED_FORMULA_58">IU1+IV1</definedName>
    <definedName name="SHARED_FORMULA_59">IP1+IT1</definedName>
    <definedName name="SHARED_FORMULA_60">IP1+IT1</definedName>
    <definedName name="SHARED_FORMULA_61">IQ1+IT1</definedName>
  </definedNames>
  <calcPr fullCalcOnLoad="1"/>
</workbook>
</file>

<file path=xl/sharedStrings.xml><?xml version="1.0" encoding="utf-8"?>
<sst xmlns="http://schemas.openxmlformats.org/spreadsheetml/2006/main" count="868" uniqueCount="212">
  <si>
    <r>
      <rPr>
        <sz val="10"/>
        <color indexed="8"/>
        <rFont val="Arial"/>
        <family val="2"/>
      </rPr>
      <t>Benthic Sample Data</t>
    </r>
  </si>
  <si>
    <t>0-2 cm fraction, 500 um</t>
  </si>
  <si>
    <t>15 cores total</t>
  </si>
  <si>
    <t xml:space="preserve">core area = </t>
  </si>
  <si>
    <t>8.04 cm^2</t>
  </si>
  <si>
    <t>multiplier for # per sq. meter =</t>
  </si>
  <si>
    <t>sample</t>
  </si>
  <si>
    <t>species</t>
  </si>
  <si>
    <t>Sum</t>
  </si>
  <si>
    <t>Mean</t>
  </si>
  <si>
    <r>
      <rPr>
        <sz val="10"/>
        <color indexed="8"/>
        <rFont val="Arial"/>
        <family val="2"/>
      </rPr>
      <t>#/sq meter</t>
    </r>
  </si>
  <si>
    <r>
      <rPr>
        <b/>
        <sz val="10"/>
        <color indexed="8"/>
        <rFont val="Arial"/>
        <family val="2"/>
      </rPr>
      <t>Polychaetes</t>
    </r>
  </si>
  <si>
    <r>
      <rPr>
        <sz val="10"/>
        <color indexed="8"/>
        <rFont val="Arial"/>
        <family val="2"/>
      </rPr>
      <t>Ampharete spp.</t>
    </r>
  </si>
  <si>
    <r>
      <rPr>
        <sz val="10"/>
        <color indexed="8"/>
        <rFont val="Arial"/>
        <family val="2"/>
      </rPr>
      <t>Anobothrus gracilis</t>
    </r>
  </si>
  <si>
    <r>
      <rPr>
        <sz val="10"/>
        <color indexed="8"/>
        <rFont val="Arial"/>
        <family val="2"/>
      </rPr>
      <t>Arabella iricolor</t>
    </r>
  </si>
  <si>
    <r>
      <rPr>
        <sz val="10"/>
        <color indexed="8"/>
        <rFont val="Arial"/>
        <family val="2"/>
      </rPr>
      <t>Aricidea (catherinae?)</t>
    </r>
  </si>
  <si>
    <r>
      <rPr>
        <sz val="10"/>
        <color indexed="8"/>
        <rFont val="Arial"/>
        <family val="2"/>
      </rPr>
      <t>Asabellides oculata</t>
    </r>
  </si>
  <si>
    <r>
      <rPr>
        <sz val="10"/>
        <color indexed="8"/>
        <rFont val="Arial"/>
        <family val="2"/>
      </rPr>
      <t>Brada villosa</t>
    </r>
  </si>
  <si>
    <r>
      <rPr>
        <sz val="10"/>
        <color indexed="8"/>
        <rFont val="Arial"/>
        <family val="2"/>
      </rPr>
      <t>Capitella capitata</t>
    </r>
  </si>
  <si>
    <r>
      <rPr>
        <sz val="10"/>
        <color indexed="8"/>
        <rFont val="Arial"/>
        <family val="2"/>
      </rPr>
      <t>Glycera americana</t>
    </r>
  </si>
  <si>
    <r>
      <rPr>
        <sz val="10"/>
        <color indexed="8"/>
        <rFont val="Arial"/>
        <family val="2"/>
      </rPr>
      <t>Lumbrinerid</t>
    </r>
  </si>
  <si>
    <r>
      <rPr>
        <sz val="10"/>
        <color indexed="8"/>
        <rFont val="Arial"/>
        <family val="2"/>
      </rPr>
      <t>Maldanid (Clymenella?)</t>
    </r>
  </si>
  <si>
    <r>
      <rPr>
        <sz val="10"/>
        <color indexed="8"/>
        <rFont val="Arial"/>
        <family val="2"/>
      </rPr>
      <t>Mediomastus ambiseta</t>
    </r>
  </si>
  <si>
    <r>
      <rPr>
        <sz val="10"/>
        <color indexed="8"/>
        <rFont val="Arial"/>
        <family val="2"/>
      </rPr>
      <t>Nephtys  incisa</t>
    </r>
  </si>
  <si>
    <r>
      <rPr>
        <sz val="10"/>
        <color indexed="8"/>
        <rFont val="Arial"/>
        <family val="2"/>
      </rPr>
      <t>Ninoe nigripes</t>
    </r>
  </si>
  <si>
    <r>
      <rPr>
        <sz val="10"/>
        <color indexed="8"/>
        <rFont val="Arial"/>
        <family val="2"/>
      </rPr>
      <t>Oweniid ?</t>
    </r>
  </si>
  <si>
    <r>
      <rPr>
        <sz val="10"/>
        <color indexed="8"/>
        <rFont val="Arial"/>
        <family val="2"/>
      </rPr>
      <t>Pherusa aspera</t>
    </r>
  </si>
  <si>
    <r>
      <rPr>
        <sz val="10"/>
        <color indexed="8"/>
        <rFont val="Arial"/>
        <family val="2"/>
      </rPr>
      <t>Pholoe minuta</t>
    </r>
  </si>
  <si>
    <r>
      <rPr>
        <sz val="10"/>
        <color indexed="8"/>
        <rFont val="Arial"/>
        <family val="2"/>
      </rPr>
      <t>Polycirrus medusa</t>
    </r>
  </si>
  <si>
    <r>
      <rPr>
        <sz val="10"/>
        <color indexed="8"/>
        <rFont val="Arial"/>
        <family val="2"/>
      </rPr>
      <t>Polydora sp.</t>
    </r>
  </si>
  <si>
    <r>
      <rPr>
        <sz val="10"/>
        <color indexed="8"/>
        <rFont val="Arial"/>
        <family val="2"/>
      </rPr>
      <t>Polynoid</t>
    </r>
  </si>
  <si>
    <r>
      <rPr>
        <sz val="10"/>
        <color indexed="8"/>
        <rFont val="Arial"/>
        <family val="2"/>
      </rPr>
      <t>Prionospio steenstrupi</t>
    </r>
  </si>
  <si>
    <r>
      <rPr>
        <sz val="10"/>
        <color indexed="8"/>
        <rFont val="Arial"/>
        <family val="2"/>
      </rPr>
      <t>Streblospio benedicti</t>
    </r>
  </si>
  <si>
    <r>
      <rPr>
        <sz val="10"/>
        <color indexed="8"/>
        <rFont val="Arial"/>
        <family val="2"/>
      </rPr>
      <t>Tharyx acutus</t>
    </r>
  </si>
  <si>
    <t>unknown</t>
  </si>
  <si>
    <r>
      <rPr>
        <b/>
        <sz val="10"/>
        <color indexed="8"/>
        <rFont val="Arial"/>
        <family val="2"/>
      </rPr>
      <t>Molluscs</t>
    </r>
  </si>
  <si>
    <r>
      <rPr>
        <sz val="10"/>
        <color indexed="8"/>
        <rFont val="Arial"/>
        <family val="2"/>
      </rPr>
      <t>Acteocina canaliculata</t>
    </r>
  </si>
  <si>
    <r>
      <rPr>
        <sz val="10"/>
        <color indexed="8"/>
        <rFont val="Arial"/>
        <family val="2"/>
      </rPr>
      <t>Buccinum undatum ?</t>
    </r>
  </si>
  <si>
    <r>
      <rPr>
        <sz val="10"/>
        <color indexed="8"/>
        <rFont val="Arial"/>
        <family val="2"/>
      </rPr>
      <t>Cylichna alba</t>
    </r>
  </si>
  <si>
    <r>
      <rPr>
        <sz val="10"/>
        <color indexed="8"/>
        <rFont val="Arial"/>
        <family val="2"/>
      </rPr>
      <t>Mulinia lateralis</t>
    </r>
  </si>
  <si>
    <r>
      <rPr>
        <sz val="10"/>
        <color indexed="8"/>
        <rFont val="Arial"/>
        <family val="2"/>
      </rPr>
      <t>Nucula annulata</t>
    </r>
  </si>
  <si>
    <r>
      <rPr>
        <sz val="10"/>
        <color indexed="8"/>
        <rFont val="Arial"/>
        <family val="2"/>
      </rPr>
      <t>Turbonilla sp.</t>
    </r>
  </si>
  <si>
    <t>unknown gastropod</t>
  </si>
  <si>
    <r>
      <rPr>
        <sz val="10"/>
        <color indexed="8"/>
        <rFont val="Arial"/>
        <family val="2"/>
      </rPr>
      <t>Yoldia (limatula?)</t>
    </r>
  </si>
  <si>
    <r>
      <rPr>
        <b/>
        <sz val="10"/>
        <color indexed="8"/>
        <rFont val="Arial"/>
        <family val="2"/>
      </rPr>
      <t>Arthropods-Amphipods</t>
    </r>
  </si>
  <si>
    <r>
      <rPr>
        <sz val="10"/>
        <color indexed="8"/>
        <rFont val="Arial"/>
        <family val="2"/>
      </rPr>
      <t>Ampelisca (abdita?)</t>
    </r>
  </si>
  <si>
    <r>
      <rPr>
        <sz val="10"/>
        <color indexed="8"/>
        <rFont val="Arial"/>
        <family val="2"/>
      </rPr>
      <t>Leptocheirus pinguis</t>
    </r>
  </si>
  <si>
    <t>Arthropods-Copepods</t>
  </si>
  <si>
    <r>
      <rPr>
        <sz val="10"/>
        <color indexed="8"/>
        <rFont val="Arial"/>
        <family val="2"/>
      </rPr>
      <t>Acartia tonsa</t>
    </r>
  </si>
  <si>
    <r>
      <rPr>
        <sz val="10"/>
        <color indexed="8"/>
        <rFont val="Arial"/>
        <family val="2"/>
      </rPr>
      <t>Harpacticus spp.</t>
    </r>
  </si>
  <si>
    <r>
      <rPr>
        <sz val="10"/>
        <color indexed="8"/>
        <rFont val="Arial"/>
        <family val="2"/>
      </rPr>
      <t>unk. copepod</t>
    </r>
  </si>
  <si>
    <t>Arthropods-Other</t>
  </si>
  <si>
    <r>
      <rPr>
        <sz val="10"/>
        <color indexed="8"/>
        <rFont val="Arial"/>
        <family val="2"/>
      </rPr>
      <t>Crangon septemspinosa</t>
    </r>
  </si>
  <si>
    <r>
      <rPr>
        <sz val="10"/>
        <color indexed="8"/>
        <rFont val="Arial"/>
        <family val="2"/>
      </rPr>
      <t xml:space="preserve">Ostracod </t>
    </r>
  </si>
  <si>
    <r>
      <rPr>
        <sz val="10"/>
        <color indexed="8"/>
        <rFont val="Arial"/>
        <family val="2"/>
      </rPr>
      <t>Pagurus spp.</t>
    </r>
  </si>
  <si>
    <r>
      <rPr>
        <sz val="10"/>
        <color indexed="8"/>
        <rFont val="Arial"/>
        <family val="2"/>
      </rPr>
      <t>Unciola irrorata</t>
    </r>
  </si>
  <si>
    <t>Other</t>
  </si>
  <si>
    <r>
      <rPr>
        <sz val="10"/>
        <color indexed="8"/>
        <rFont val="Arial"/>
        <family val="2"/>
      </rPr>
      <t>Kinorhynch (Pycnophyes?)</t>
    </r>
  </si>
  <si>
    <t>Nematode</t>
  </si>
  <si>
    <r>
      <rPr>
        <sz val="10"/>
        <color indexed="8"/>
        <rFont val="Arial"/>
        <family val="2"/>
      </rPr>
      <t>Nemertean</t>
    </r>
  </si>
  <si>
    <r>
      <rPr>
        <sz val="10"/>
        <color indexed="8"/>
        <rFont val="Arial"/>
        <family val="2"/>
      </rPr>
      <t>Tubulanus pellucidus</t>
    </r>
  </si>
  <si>
    <t>0-2 cm fraction, 300 um</t>
  </si>
  <si>
    <t>0-2 cm fraction, 38 um</t>
  </si>
  <si>
    <t>1.04cm^2</t>
  </si>
  <si>
    <t>2-10 cm fraction, 500 um</t>
  </si>
  <si>
    <t>9.08cm^2</t>
  </si>
  <si>
    <t>2-10 cm fraction, 300 um</t>
  </si>
  <si>
    <t>OVERALL TOTALS</t>
  </si>
  <si>
    <r>
      <rPr>
        <sz val="10"/>
        <color indexed="8"/>
        <rFont val="Arial"/>
        <family val="2"/>
      </rPr>
      <t>0-2cm</t>
    </r>
  </si>
  <si>
    <t xml:space="preserve"> section</t>
  </si>
  <si>
    <t>2-10</t>
  </si>
  <si>
    <t>cm section</t>
  </si>
  <si>
    <t>0-10</t>
  </si>
  <si>
    <t>sieve</t>
  </si>
  <si>
    <t>size(um)</t>
  </si>
  <si>
    <t xml:space="preserve">        sieve size(um)</t>
  </si>
  <si>
    <t>500+300</t>
  </si>
  <si>
    <t>Pherusa affinis</t>
  </si>
  <si>
    <t>Eteone trilineata</t>
  </si>
  <si>
    <t>unknown bivalve</t>
  </si>
  <si>
    <t>Scolelepis squamatus cf.</t>
  </si>
  <si>
    <t>Harmothoe extenuata cf</t>
  </si>
  <si>
    <t>Aphrodita hastata</t>
  </si>
  <si>
    <t>Scolopsis acutis</t>
  </si>
  <si>
    <t>Spiosetosa cf.</t>
  </si>
  <si>
    <t>Sabiellidae??</t>
  </si>
  <si>
    <t>Paranatis speciosa</t>
  </si>
  <si>
    <t xml:space="preserve">Phyllodocidae </t>
  </si>
  <si>
    <t>Scoloplos armiger</t>
  </si>
  <si>
    <t>Nereis pelagica cf.</t>
  </si>
  <si>
    <t>Streblosoma spiralis</t>
  </si>
  <si>
    <t>Scolelepsis squamatus</t>
  </si>
  <si>
    <t>Polyphysia crassa</t>
  </si>
  <si>
    <t>unkknown</t>
  </si>
  <si>
    <t>Laterina cf.</t>
  </si>
  <si>
    <t>crepidula larvae?</t>
  </si>
  <si>
    <t>Amphitrite affinis</t>
  </si>
  <si>
    <t>nauplei</t>
  </si>
  <si>
    <t>Cistina granulata cf.</t>
  </si>
  <si>
    <t>Mya arenaria</t>
  </si>
  <si>
    <t>Polyphyssia crassa cf.</t>
  </si>
  <si>
    <t xml:space="preserve">Gammarus sp. </t>
  </si>
  <si>
    <t>0-2 cm fraction combined (300+500 um)</t>
  </si>
  <si>
    <r>
      <t>Polychaetes (#/m</t>
    </r>
    <r>
      <rPr>
        <b/>
        <vertAlign val="super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>)</t>
    </r>
  </si>
  <si>
    <t>Eteone sp.</t>
  </si>
  <si>
    <t>Scololepis virdis</t>
  </si>
  <si>
    <t>Scalibregma inflatum</t>
  </si>
  <si>
    <t xml:space="preserve">Sipunculid </t>
  </si>
  <si>
    <t>Heteromastus filiformis</t>
  </si>
  <si>
    <t>Polydora ligni</t>
  </si>
  <si>
    <t>Terebellidae stroemi</t>
  </si>
  <si>
    <t>Littorina obtustata</t>
  </si>
  <si>
    <t>Odostomia sp.</t>
  </si>
  <si>
    <t>Nassarius trilittatus</t>
  </si>
  <si>
    <t>Phyllodoce mucosa</t>
  </si>
  <si>
    <t>Lamelleria pellucida</t>
  </si>
  <si>
    <t>Terrebellidae stroemi</t>
  </si>
  <si>
    <t>Syllis gracilis</t>
  </si>
  <si>
    <t>Myriochele heeri</t>
  </si>
  <si>
    <t>Pygospio elegans</t>
  </si>
  <si>
    <t>Diplocirrus hirsutus</t>
  </si>
  <si>
    <t>Nucula tenuisulcata</t>
  </si>
  <si>
    <t>Mediomastus filiformis</t>
  </si>
  <si>
    <t>Praxillela practermissa</t>
  </si>
  <si>
    <t>Crepidula larvae</t>
  </si>
  <si>
    <t>9a</t>
  </si>
  <si>
    <t>9b</t>
  </si>
  <si>
    <t>Eulalia virdis</t>
  </si>
  <si>
    <t>Margarites vahlii</t>
  </si>
  <si>
    <t>Aglaophamus neotenus</t>
  </si>
  <si>
    <t>Praxillela gracillis</t>
  </si>
  <si>
    <t>Micropthalmus sczelkowii</t>
  </si>
  <si>
    <t>Brachiodontes recurvus</t>
  </si>
  <si>
    <t>Nicomache lumbricalis</t>
  </si>
  <si>
    <t>Bittium alternatum</t>
  </si>
  <si>
    <t>Nicolea venustula</t>
  </si>
  <si>
    <t>Scolecolepides virdis</t>
  </si>
  <si>
    <t>Clymenella torquata</t>
  </si>
  <si>
    <t>Scolelipis squalmatus</t>
  </si>
  <si>
    <t>Yolidia sapotilla</t>
  </si>
  <si>
    <t>unknown decapod</t>
  </si>
  <si>
    <t>Odostomia gibbosa</t>
  </si>
  <si>
    <t>Hydrobia totteni</t>
  </si>
  <si>
    <t>Polychaetes</t>
  </si>
  <si>
    <t>Ampharete spp.</t>
  </si>
  <si>
    <t>Anobothrus gracilis</t>
  </si>
  <si>
    <t>Arabella iricolor</t>
  </si>
  <si>
    <t>Aricidea (catherinae?)</t>
  </si>
  <si>
    <t>Asabellides oculata</t>
  </si>
  <si>
    <t>Brada villosa</t>
  </si>
  <si>
    <t>Capitella capitata</t>
  </si>
  <si>
    <t>Glycera americana</t>
  </si>
  <si>
    <t>Lumbrinerid</t>
  </si>
  <si>
    <t>Maldanid (Clymenella?)</t>
  </si>
  <si>
    <t>Mediomastus ambiseta</t>
  </si>
  <si>
    <t>Nephtys  incisa</t>
  </si>
  <si>
    <t>Ninoe nigripes</t>
  </si>
  <si>
    <t>Oweniid ?</t>
  </si>
  <si>
    <t>Pherusa aspera</t>
  </si>
  <si>
    <t>Pholoe minuta</t>
  </si>
  <si>
    <t>Polycirrus medusa</t>
  </si>
  <si>
    <t>Polydora sp.</t>
  </si>
  <si>
    <t>Polynoid</t>
  </si>
  <si>
    <t>Prionospio steenstrupi</t>
  </si>
  <si>
    <t>Streblospio benedicti</t>
  </si>
  <si>
    <t>Tharyx acutus</t>
  </si>
  <si>
    <t>Molluscs</t>
  </si>
  <si>
    <t>Acteocina canaliculata</t>
  </si>
  <si>
    <t>Buccinum undatum ?</t>
  </si>
  <si>
    <t>Cylichna alba</t>
  </si>
  <si>
    <t>Mulinia lateralis</t>
  </si>
  <si>
    <t>Nucula annulata</t>
  </si>
  <si>
    <t>Turbonilla sp.</t>
  </si>
  <si>
    <t>Yoldia (limatula?)</t>
  </si>
  <si>
    <t>Arthropods-Amphipods</t>
  </si>
  <si>
    <t>Ampelisca (abdita?)</t>
  </si>
  <si>
    <t>Leptocheirus pinguis</t>
  </si>
  <si>
    <t>Acartia tonsa</t>
  </si>
  <si>
    <t>Harpacticus spp.</t>
  </si>
  <si>
    <t>unk. copepod</t>
  </si>
  <si>
    <t>Crangon septemspinosa</t>
  </si>
  <si>
    <t xml:space="preserve">Ostracod </t>
  </si>
  <si>
    <t>Pagurus spp.</t>
  </si>
  <si>
    <t>Unciola irrorata</t>
  </si>
  <si>
    <t>Kinorhynch (Pycnophyes?)</t>
  </si>
  <si>
    <t>Nemertean</t>
  </si>
  <si>
    <t>Tubulanus pellucidus</t>
  </si>
  <si>
    <t>Polydora sp</t>
  </si>
  <si>
    <t>sipunculid</t>
  </si>
  <si>
    <t>North Jamestown Station- 2004</t>
  </si>
  <si>
    <t>Aricidea catherinae</t>
  </si>
  <si>
    <r>
      <rPr>
        <sz val="10"/>
        <color indexed="8"/>
        <rFont val="Arial"/>
        <family val="2"/>
      </rPr>
      <t>Aricidea catherinae</t>
    </r>
  </si>
  <si>
    <t>16 cores total</t>
  </si>
  <si>
    <t>Total Polychaetes</t>
  </si>
  <si>
    <t>Total Molluscs</t>
  </si>
  <si>
    <t>Total Arthropods</t>
  </si>
  <si>
    <t>Total Other</t>
  </si>
  <si>
    <t>Total Other (excluding Nematodes and Forams)</t>
  </si>
  <si>
    <t>Total for 0-2cm, 300um fraction</t>
  </si>
  <si>
    <t>Total for 0-2cm, 500um fraction</t>
  </si>
  <si>
    <t>Total for 0-2cm, 38um fraction</t>
  </si>
  <si>
    <t>Total for 2-10cm, 500um fraction</t>
  </si>
  <si>
    <t>Total for 2-10cm, 300um fraction</t>
  </si>
  <si>
    <t>Total for 0-2cm, 300+500um fractions</t>
  </si>
  <si>
    <t>Total for 2-10cm, 300+500um fractions</t>
  </si>
  <si>
    <t>Totals for Polychaetes</t>
  </si>
  <si>
    <t>Totals for Molluscs</t>
  </si>
  <si>
    <t>Totals for Arthropods</t>
  </si>
  <si>
    <r>
      <t xml:space="preserve">Totals for Other 
</t>
    </r>
    <r>
      <rPr>
        <sz val="8"/>
        <color indexed="8"/>
        <rFont val="Arial"/>
        <family val="2"/>
      </rPr>
      <t>(all except 38um fraction exclude Nematodes and Forams)</t>
    </r>
  </si>
  <si>
    <t>Foraminifera</t>
  </si>
  <si>
    <t>Spiochaetopterus oculatus</t>
  </si>
  <si>
    <t>2-10 cm fraction combined (300+500 um)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</si>
</sst>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4" fillId="0" borderId="0" xfId="0" applyFont="1" applyAlignment="1">
      <alignment wrapText="1"/>
    </xf>
    <xf numFmtId="2" fontId="4" fillId="0" borderId="0" xfId="0" applyFont="1" applyAlignment="1">
      <alignment/>
    </xf>
    <xf numFmtId="0" fontId="0" fillId="0" borderId="1" xfId="0" applyBorder="1" applyAlignment="1" applyProtection="1">
      <alignment horizontal="centerContinuous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Continuous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centerContinuous"/>
      <protection locked="0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1" fontId="4" fillId="0" borderId="0" xfId="0" applyFont="1" applyBorder="1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justify"/>
      <protection locked="0"/>
    </xf>
    <xf numFmtId="2" fontId="4" fillId="0" borderId="0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" fontId="4" fillId="0" borderId="4" xfId="0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4" fillId="0" borderId="7" xfId="0" applyFont="1" applyBorder="1" applyAlignment="1">
      <alignment wrapText="1"/>
    </xf>
    <xf numFmtId="0" fontId="4" fillId="0" borderId="7" xfId="0" applyFont="1" applyBorder="1" applyAlignment="1">
      <alignment/>
    </xf>
    <xf numFmtId="0" fontId="4" fillId="0" borderId="7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0" fillId="0" borderId="4" xfId="0" applyBorder="1" applyAlignment="1" applyProtection="1">
      <alignment horizontal="centerContinuous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fill"/>
      <protection locked="0"/>
    </xf>
    <xf numFmtId="0" fontId="0" fillId="0" borderId="4" xfId="0" applyBorder="1" applyAlignment="1" applyProtection="1">
      <alignment horizontal="justify"/>
      <protection locked="0"/>
    </xf>
    <xf numFmtId="0" fontId="0" fillId="0" borderId="4" xfId="0" applyBorder="1" applyAlignment="1">
      <alignment/>
    </xf>
    <xf numFmtId="0" fontId="0" fillId="0" borderId="4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/>
      <protection locked="0"/>
    </xf>
    <xf numFmtId="0" fontId="4" fillId="0" borderId="8" xfId="0" applyFont="1" applyBorder="1" applyAlignment="1">
      <alignment horizontal="right" wrapText="1"/>
    </xf>
    <xf numFmtId="0" fontId="4" fillId="0" borderId="8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0" fillId="0" borderId="9" xfId="0" applyBorder="1" applyAlignment="1" applyProtection="1">
      <alignment horizontal="center"/>
      <protection locked="0"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49" fontId="4" fillId="0" borderId="3" xfId="0" applyFont="1" applyBorder="1" applyAlignment="1">
      <alignment horizontal="right"/>
    </xf>
    <xf numFmtId="0" fontId="4" fillId="0" borderId="2" xfId="0" applyFont="1" applyBorder="1" applyAlignment="1">
      <alignment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172" fontId="4" fillId="0" borderId="4" xfId="0" applyNumberFormat="1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3" xfId="0" applyFont="1" applyBorder="1" applyAlignment="1">
      <alignment/>
    </xf>
    <xf numFmtId="0" fontId="5" fillId="0" borderId="1" xfId="0" applyFont="1" applyBorder="1" applyAlignment="1">
      <alignment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0" fontId="0" fillId="0" borderId="4" xfId="0" applyBorder="1" applyAlignment="1">
      <alignment horizontal="center"/>
    </xf>
    <xf numFmtId="1" fontId="4" fillId="0" borderId="6" xfId="0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1" fontId="4" fillId="0" borderId="12" xfId="0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172" fontId="4" fillId="0" borderId="0" xfId="0" applyNumberFormat="1" applyFont="1" applyBorder="1" applyAlignment="1">
      <alignment horizontal="center"/>
    </xf>
    <xf numFmtId="1" fontId="4" fillId="0" borderId="8" xfId="0" applyFont="1" applyBorder="1" applyAlignment="1">
      <alignment horizontal="center"/>
    </xf>
    <xf numFmtId="172" fontId="4" fillId="0" borderId="8" xfId="0" applyNumberFormat="1" applyFont="1" applyBorder="1" applyAlignment="1">
      <alignment horizontal="center"/>
    </xf>
    <xf numFmtId="2" fontId="4" fillId="0" borderId="8" xfId="0" applyNumberFormat="1" applyFont="1" applyBorder="1" applyAlignment="1">
      <alignment horizontal="center"/>
    </xf>
    <xf numFmtId="1" fontId="4" fillId="0" borderId="10" xfId="0" applyFont="1" applyBorder="1" applyAlignment="1">
      <alignment horizontal="center"/>
    </xf>
    <xf numFmtId="172" fontId="4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1" fontId="4" fillId="0" borderId="7" xfId="0" applyFont="1" applyBorder="1" applyAlignment="1">
      <alignment horizontal="center"/>
    </xf>
    <xf numFmtId="1" fontId="4" fillId="0" borderId="9" xfId="0" applyFont="1" applyBorder="1" applyAlignment="1">
      <alignment horizontal="center"/>
    </xf>
    <xf numFmtId="1" fontId="4" fillId="0" borderId="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1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0" xfId="0" applyNumberFormat="1" applyAlignment="1">
      <alignment/>
    </xf>
    <xf numFmtId="0" fontId="4" fillId="0" borderId="13" xfId="0" applyFont="1" applyBorder="1" applyAlignment="1">
      <alignment/>
    </xf>
    <xf numFmtId="0" fontId="5" fillId="0" borderId="13" xfId="0" applyFont="1" applyBorder="1" applyAlignment="1">
      <alignment/>
    </xf>
    <xf numFmtId="172" fontId="4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wrapText="1"/>
    </xf>
    <xf numFmtId="0" fontId="4" fillId="0" borderId="0" xfId="0" applyFont="1" applyFill="1" applyBorder="1" applyAlignment="1">
      <alignment wrapText="1"/>
    </xf>
    <xf numFmtId="2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2" fontId="0" fillId="0" borderId="4" xfId="0" applyNumberFormat="1" applyBorder="1" applyAlignment="1">
      <alignment/>
    </xf>
    <xf numFmtId="0" fontId="1" fillId="0" borderId="0" xfId="0" applyFont="1" applyAlignment="1">
      <alignment/>
    </xf>
    <xf numFmtId="0" fontId="5" fillId="0" borderId="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1" fontId="4" fillId="0" borderId="2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172" fontId="4" fillId="0" borderId="6" xfId="0" applyNumberFormat="1" applyFont="1" applyBorder="1" applyAlignment="1">
      <alignment horizontal="center"/>
    </xf>
    <xf numFmtId="0" fontId="5" fillId="0" borderId="0" xfId="0" applyFont="1" applyFill="1" applyBorder="1" applyAlignment="1">
      <alignment/>
    </xf>
    <xf numFmtId="1" fontId="4" fillId="0" borderId="1" xfId="0" applyFont="1" applyBorder="1" applyAlignment="1">
      <alignment horizontal="center"/>
    </xf>
    <xf numFmtId="1" fontId="5" fillId="0" borderId="15" xfId="0" applyFont="1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172" fontId="5" fillId="0" borderId="16" xfId="0" applyNumberFormat="1" applyFont="1" applyBorder="1" applyAlignment="1">
      <alignment horizontal="center"/>
    </xf>
    <xf numFmtId="1" fontId="1" fillId="0" borderId="15" xfId="0" applyNumberFormat="1" applyFont="1" applyBorder="1" applyAlignment="1">
      <alignment/>
    </xf>
    <xf numFmtId="172" fontId="5" fillId="0" borderId="16" xfId="0" applyNumberFormat="1" applyFont="1" applyFill="1" applyBorder="1" applyAlignment="1">
      <alignment horizontal="center"/>
    </xf>
    <xf numFmtId="1" fontId="1" fillId="0" borderId="0" xfId="0" applyNumberFormat="1" applyFont="1" applyAlignment="1">
      <alignment/>
    </xf>
    <xf numFmtId="1" fontId="1" fillId="0" borderId="16" xfId="0" applyNumberFormat="1" applyFont="1" applyBorder="1" applyAlignment="1">
      <alignment/>
    </xf>
    <xf numFmtId="1" fontId="1" fillId="0" borderId="17" xfId="0" applyNumberFormat="1" applyFont="1" applyBorder="1" applyAlignment="1">
      <alignment/>
    </xf>
    <xf numFmtId="1" fontId="5" fillId="0" borderId="16" xfId="0" applyFont="1" applyBorder="1" applyAlignment="1">
      <alignment horizontal="center"/>
    </xf>
    <xf numFmtId="2" fontId="1" fillId="0" borderId="0" xfId="0" applyNumberFormat="1" applyFont="1" applyAlignment="1">
      <alignment/>
    </xf>
    <xf numFmtId="2" fontId="4" fillId="0" borderId="7" xfId="0" applyNumberFormat="1" applyFont="1" applyBorder="1" applyAlignment="1">
      <alignment horizontal="center"/>
    </xf>
    <xf numFmtId="2" fontId="5" fillId="0" borderId="18" xfId="0" applyNumberFormat="1" applyFont="1" applyFill="1" applyBorder="1" applyAlignment="1">
      <alignment horizontal="center"/>
    </xf>
    <xf numFmtId="0" fontId="5" fillId="0" borderId="7" xfId="0" applyFont="1" applyBorder="1" applyAlignment="1">
      <alignment wrapText="1"/>
    </xf>
    <xf numFmtId="2" fontId="1" fillId="0" borderId="16" xfId="0" applyNumberFormat="1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2" fontId="0" fillId="0" borderId="6" xfId="0" applyNumberFormat="1" applyBorder="1" applyAlignment="1">
      <alignment/>
    </xf>
    <xf numFmtId="3" fontId="1" fillId="0" borderId="15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6" xfId="0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Fill="1" applyBorder="1" applyAlignment="1">
      <alignment wrapText="1"/>
    </xf>
    <xf numFmtId="3" fontId="5" fillId="0" borderId="19" xfId="0" applyNumberFormat="1" applyFont="1" applyBorder="1" applyAlignment="1">
      <alignment horizontal="center"/>
    </xf>
    <xf numFmtId="3" fontId="5" fillId="0" borderId="18" xfId="0" applyNumberFormat="1" applyFont="1" applyBorder="1" applyAlignment="1">
      <alignment horizontal="center"/>
    </xf>
    <xf numFmtId="3" fontId="1" fillId="0" borderId="16" xfId="0" applyNumberFormat="1" applyFont="1" applyBorder="1" applyAlignment="1">
      <alignment horizontal="center"/>
    </xf>
    <xf numFmtId="3" fontId="5" fillId="0" borderId="20" xfId="0" applyNumberFormat="1" applyFont="1" applyBorder="1" applyAlignment="1">
      <alignment horizontal="center"/>
    </xf>
    <xf numFmtId="3" fontId="5" fillId="0" borderId="19" xfId="0" applyNumberFormat="1" applyFont="1" applyFill="1" applyBorder="1" applyAlignment="1">
      <alignment horizontal="center"/>
    </xf>
    <xf numFmtId="3" fontId="5" fillId="0" borderId="18" xfId="0" applyNumberFormat="1" applyFont="1" applyFill="1" applyBorder="1" applyAlignment="1">
      <alignment horizontal="center"/>
    </xf>
    <xf numFmtId="3" fontId="5" fillId="0" borderId="20" xfId="0" applyNumberFormat="1" applyFont="1" applyFill="1" applyBorder="1" applyAlignment="1">
      <alignment horizontal="center"/>
    </xf>
    <xf numFmtId="3" fontId="1" fillId="0" borderId="19" xfId="0" applyNumberFormat="1" applyFont="1" applyBorder="1" applyAlignment="1">
      <alignment horizontal="center"/>
    </xf>
    <xf numFmtId="3" fontId="1" fillId="0" borderId="18" xfId="0" applyNumberFormat="1" applyFont="1" applyBorder="1" applyAlignment="1">
      <alignment horizontal="center"/>
    </xf>
    <xf numFmtId="3" fontId="1" fillId="0" borderId="20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3" fontId="1" fillId="0" borderId="17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4" fillId="0" borderId="4" xfId="0" applyNumberFormat="1" applyFont="1" applyBorder="1" applyAlignment="1">
      <alignment horizontal="center"/>
    </xf>
    <xf numFmtId="3" fontId="4" fillId="0" borderId="6" xfId="0" applyNumberFormat="1" applyFont="1" applyBorder="1" applyAlignment="1">
      <alignment horizontal="center"/>
    </xf>
    <xf numFmtId="3" fontId="5" fillId="0" borderId="17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4" fillId="0" borderId="8" xfId="0" applyNumberFormat="1" applyFont="1" applyBorder="1" applyAlignment="1">
      <alignment horizontal="center"/>
    </xf>
    <xf numFmtId="3" fontId="5" fillId="0" borderId="17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3" fontId="0" fillId="0" borderId="0" xfId="0" applyNumberFormat="1" applyBorder="1" applyAlignment="1" applyProtection="1">
      <alignment horizontal="center"/>
      <protection locked="0"/>
    </xf>
    <xf numFmtId="3" fontId="4" fillId="0" borderId="4" xfId="0" applyNumberFormat="1" applyFont="1" applyFill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4" xfId="0" applyNumberFormat="1" applyBorder="1" applyAlignment="1" applyProtection="1">
      <alignment horizontal="center"/>
      <protection locked="0"/>
    </xf>
    <xf numFmtId="3" fontId="0" fillId="0" borderId="4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4" fillId="0" borderId="6" xfId="0" applyNumberFormat="1" applyFon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3" fontId="4" fillId="0" borderId="6" xfId="0" applyNumberFormat="1" applyFont="1" applyFill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3" fontId="0" fillId="0" borderId="4" xfId="0" applyNumberFormat="1" applyFont="1" applyFill="1" applyBorder="1" applyAlignment="1">
      <alignment horizontal="center"/>
    </xf>
    <xf numFmtId="3" fontId="0" fillId="0" borderId="4" xfId="0" applyNumberFormat="1" applyFont="1" applyBorder="1" applyAlignment="1" applyProtection="1">
      <alignment horizontal="center"/>
      <protection locked="0"/>
    </xf>
    <xf numFmtId="3" fontId="0" fillId="0" borderId="0" xfId="0" applyNumberFormat="1" applyAlignment="1">
      <alignment horizontal="center"/>
    </xf>
    <xf numFmtId="0" fontId="4" fillId="0" borderId="0" xfId="0" applyFont="1" applyFill="1" applyAlignment="1">
      <alignment wrapText="1"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wrapText="1"/>
    </xf>
    <xf numFmtId="0" fontId="4" fillId="0" borderId="9" xfId="0" applyFont="1" applyBorder="1" applyAlignment="1">
      <alignment/>
    </xf>
    <xf numFmtId="0" fontId="4" fillId="0" borderId="7" xfId="0" applyFont="1" applyFill="1" applyBorder="1" applyAlignment="1">
      <alignment wrapText="1"/>
    </xf>
    <xf numFmtId="1" fontId="4" fillId="0" borderId="5" xfId="0" applyFont="1" applyBorder="1" applyAlignment="1">
      <alignment horizontal="center"/>
    </xf>
    <xf numFmtId="0" fontId="4" fillId="0" borderId="13" xfId="0" applyFont="1" applyBorder="1" applyAlignment="1">
      <alignment wrapText="1"/>
    </xf>
    <xf numFmtId="3" fontId="5" fillId="0" borderId="17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5" fillId="0" borderId="7" xfId="0" applyNumberFormat="1" applyFont="1" applyFill="1" applyBorder="1" applyAlignment="1">
      <alignment horizontal="center"/>
    </xf>
    <xf numFmtId="0" fontId="0" fillId="0" borderId="6" xfId="0" applyBorder="1" applyAlignment="1" applyProtection="1">
      <alignment horizontal="centerContinuous"/>
      <protection locked="0"/>
    </xf>
    <xf numFmtId="0" fontId="0" fillId="0" borderId="6" xfId="0" applyBorder="1" applyAlignment="1" applyProtection="1">
      <alignment horizontal="center"/>
      <protection locked="0"/>
    </xf>
    <xf numFmtId="3" fontId="4" fillId="0" borderId="10" xfId="0" applyNumberFormat="1" applyFont="1" applyBorder="1" applyAlignment="1">
      <alignment horizontal="center"/>
    </xf>
    <xf numFmtId="3" fontId="4" fillId="0" borderId="7" xfId="0" applyNumberFormat="1" applyFont="1" applyBorder="1" applyAlignment="1">
      <alignment horizontal="center"/>
    </xf>
    <xf numFmtId="3" fontId="4" fillId="0" borderId="8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5"/>
  <sheetViews>
    <sheetView zoomScale="75" zoomScaleNormal="75" workbookViewId="0" topLeftCell="A20">
      <selection activeCell="A2" sqref="A2"/>
    </sheetView>
  </sheetViews>
  <sheetFormatPr defaultColWidth="9.140625" defaultRowHeight="12.75"/>
  <cols>
    <col min="1" max="1" width="23.8515625" style="0" customWidth="1"/>
    <col min="2" max="17" width="5.28125" style="0" customWidth="1"/>
    <col min="18" max="18" width="7.421875" style="0" customWidth="1"/>
    <col min="19" max="19" width="5.28125" style="0" customWidth="1"/>
    <col min="20" max="20" width="7.28125" style="0" customWidth="1"/>
    <col min="21" max="21" width="10.421875" style="133" customWidth="1"/>
    <col min="22" max="16384" width="11.421875" style="0" customWidth="1"/>
  </cols>
  <sheetData>
    <row r="1" spans="1:16" ht="12.75">
      <c r="A1" s="1" t="s">
        <v>0</v>
      </c>
      <c r="B1" t="s">
        <v>1</v>
      </c>
      <c r="M1" t="s">
        <v>192</v>
      </c>
      <c r="P1" s="3"/>
    </row>
    <row r="2" spans="1:21" s="45" customFormat="1" ht="12.75">
      <c r="A2" s="44" t="s">
        <v>189</v>
      </c>
      <c r="M2" s="45" t="s">
        <v>3</v>
      </c>
      <c r="R2" s="45" t="s">
        <v>65</v>
      </c>
      <c r="U2" s="134"/>
    </row>
    <row r="3" spans="13:18" ht="12.75">
      <c r="M3" t="s">
        <v>5</v>
      </c>
      <c r="R3">
        <v>1101.32</v>
      </c>
    </row>
    <row r="4" spans="1:21" ht="12.75">
      <c r="A4" s="6"/>
      <c r="B4" s="6" t="s">
        <v>6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7"/>
      <c r="S4" s="6"/>
      <c r="T4" s="6"/>
      <c r="U4" s="135"/>
    </row>
    <row r="5" spans="1:21" ht="12.75">
      <c r="A5" s="51" t="s">
        <v>7</v>
      </c>
      <c r="B5" s="15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5">
        <v>8</v>
      </c>
      <c r="J5" s="15" t="s">
        <v>125</v>
      </c>
      <c r="K5" s="15" t="s">
        <v>126</v>
      </c>
      <c r="L5" s="15">
        <v>10</v>
      </c>
      <c r="M5" s="15">
        <v>11</v>
      </c>
      <c r="N5" s="15">
        <v>12</v>
      </c>
      <c r="O5" s="15">
        <v>13</v>
      </c>
      <c r="P5" s="15">
        <v>14</v>
      </c>
      <c r="Q5" s="15">
        <v>15</v>
      </c>
      <c r="R5" s="7"/>
      <c r="S5" s="15" t="s">
        <v>8</v>
      </c>
      <c r="T5" s="15" t="s">
        <v>9</v>
      </c>
      <c r="U5" s="136" t="s">
        <v>10</v>
      </c>
    </row>
    <row r="6" spans="1:21" ht="12.75">
      <c r="A6" s="52" t="s">
        <v>11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0"/>
      <c r="S6" s="15"/>
      <c r="T6" s="15"/>
      <c r="U6" s="136"/>
    </row>
    <row r="7" spans="1:21" ht="12.75">
      <c r="A7" s="53" t="s">
        <v>12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1"/>
      <c r="S7" s="16">
        <f>SUM(B7:Q7)</f>
        <v>0</v>
      </c>
      <c r="T7" s="47">
        <f>S7/16</f>
        <v>0</v>
      </c>
      <c r="U7" s="136">
        <f>T7*1101.3</f>
        <v>0</v>
      </c>
    </row>
    <row r="8" spans="1:21" ht="12.75">
      <c r="A8" s="53" t="s">
        <v>96</v>
      </c>
      <c r="B8" s="16"/>
      <c r="C8" s="16"/>
      <c r="D8" s="16"/>
      <c r="E8" s="16"/>
      <c r="F8" s="16"/>
      <c r="G8" s="16"/>
      <c r="H8" s="16">
        <v>6</v>
      </c>
      <c r="I8" s="16">
        <v>4</v>
      </c>
      <c r="J8" s="16"/>
      <c r="K8" s="16">
        <v>2</v>
      </c>
      <c r="L8" s="16">
        <v>3</v>
      </c>
      <c r="M8" s="16">
        <v>1</v>
      </c>
      <c r="N8" s="16">
        <v>7</v>
      </c>
      <c r="O8" s="16"/>
      <c r="P8" s="16">
        <v>1</v>
      </c>
      <c r="Q8" s="16"/>
      <c r="R8" s="11"/>
      <c r="S8" s="16">
        <f>SUM(B8:Q8)</f>
        <v>24</v>
      </c>
      <c r="T8" s="47">
        <f>S8/16</f>
        <v>1.5</v>
      </c>
      <c r="U8" s="136">
        <f>T8*1101.3</f>
        <v>1651.9499999999998</v>
      </c>
    </row>
    <row r="9" spans="1:21" ht="12.75">
      <c r="A9" s="53" t="s">
        <v>13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1"/>
      <c r="S9" s="16">
        <f>SUM(B9:Q9)</f>
        <v>0</v>
      </c>
      <c r="T9" s="47">
        <f>S9/16</f>
        <v>0</v>
      </c>
      <c r="U9" s="136">
        <f>T9*1101.3</f>
        <v>0</v>
      </c>
    </row>
    <row r="10" spans="1:21" ht="12.75">
      <c r="A10" t="s">
        <v>82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55"/>
      <c r="M10" s="16"/>
      <c r="N10" s="16"/>
      <c r="O10" s="16"/>
      <c r="P10" s="16"/>
      <c r="Q10" s="16"/>
      <c r="R10" s="11"/>
      <c r="S10" s="16">
        <f>SUM(B10:Q10)</f>
        <v>0</v>
      </c>
      <c r="T10" s="47">
        <f>S10/16</f>
        <v>0</v>
      </c>
      <c r="U10" s="136">
        <f>T10*1101.3</f>
        <v>0</v>
      </c>
    </row>
    <row r="11" spans="1:21" ht="12.75">
      <c r="A11" s="53" t="s">
        <v>14</v>
      </c>
      <c r="B11" s="16"/>
      <c r="C11" s="16"/>
      <c r="D11" s="16"/>
      <c r="E11" s="16"/>
      <c r="F11" s="16"/>
      <c r="G11" s="16"/>
      <c r="H11" s="16"/>
      <c r="I11" s="16"/>
      <c r="J11" s="16"/>
      <c r="K11" s="16">
        <v>1</v>
      </c>
      <c r="L11" s="16"/>
      <c r="M11" s="16"/>
      <c r="N11" s="16"/>
      <c r="O11" s="16"/>
      <c r="P11" s="16"/>
      <c r="Q11" s="16"/>
      <c r="R11" s="11"/>
      <c r="S11" s="16">
        <f>SUM(B11:Q11)</f>
        <v>1</v>
      </c>
      <c r="T11" s="47">
        <f>S11/16</f>
        <v>0.0625</v>
      </c>
      <c r="U11" s="136">
        <f>T11*1101.3</f>
        <v>68.83125</v>
      </c>
    </row>
    <row r="12" spans="1:21" ht="12.75">
      <c r="A12" s="53" t="s">
        <v>15</v>
      </c>
      <c r="B12" s="25"/>
      <c r="C12" s="16">
        <v>1</v>
      </c>
      <c r="D12" s="16">
        <v>1</v>
      </c>
      <c r="E12" s="16"/>
      <c r="F12" s="16"/>
      <c r="G12" s="16">
        <v>2</v>
      </c>
      <c r="H12" s="16">
        <v>2</v>
      </c>
      <c r="I12" s="16">
        <v>2</v>
      </c>
      <c r="J12" s="16"/>
      <c r="K12" s="16">
        <v>2</v>
      </c>
      <c r="L12" s="16">
        <v>1</v>
      </c>
      <c r="M12" s="16"/>
      <c r="N12" s="16"/>
      <c r="O12" s="16"/>
      <c r="P12" s="16"/>
      <c r="Q12" s="16"/>
      <c r="R12" s="11"/>
      <c r="S12" s="16">
        <f>SUM(B12:Q12)</f>
        <v>11</v>
      </c>
      <c r="T12" s="47">
        <f>S12/16</f>
        <v>0.6875</v>
      </c>
      <c r="U12" s="136">
        <f>T12*1101.3</f>
        <v>757.14375</v>
      </c>
    </row>
    <row r="13" spans="1:21" ht="12.75">
      <c r="A13" s="53" t="s">
        <v>16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1"/>
      <c r="S13" s="16">
        <f>SUM(B13:Q13)</f>
        <v>0</v>
      </c>
      <c r="T13" s="47">
        <f>S13/16</f>
        <v>0</v>
      </c>
      <c r="U13" s="136">
        <f>T13*1101.3</f>
        <v>0</v>
      </c>
    </row>
    <row r="14" spans="1:21" ht="12.75">
      <c r="A14" s="53" t="s">
        <v>17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1"/>
      <c r="S14" s="16">
        <f>SUM(B14:Q14)</f>
        <v>0</v>
      </c>
      <c r="T14" s="47">
        <f>S14/16</f>
        <v>0</v>
      </c>
      <c r="U14" s="136">
        <f>T14*1101.3</f>
        <v>0</v>
      </c>
    </row>
    <row r="15" spans="1:21" ht="12.75">
      <c r="A15" s="53" t="s">
        <v>18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>
        <v>1</v>
      </c>
      <c r="P15" s="16"/>
      <c r="Q15" s="16"/>
      <c r="R15" s="11"/>
      <c r="S15" s="16">
        <f>SUM(B15:Q15)</f>
        <v>1</v>
      </c>
      <c r="T15" s="47">
        <f>S15/16</f>
        <v>0.0625</v>
      </c>
      <c r="U15" s="136">
        <f>T15*1101.3</f>
        <v>68.83125</v>
      </c>
    </row>
    <row r="16" spans="1:21" ht="12.75">
      <c r="A16" s="53" t="s">
        <v>137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1"/>
      <c r="S16" s="16">
        <f>SUM(B16:Q16)</f>
        <v>0</v>
      </c>
      <c r="T16" s="47">
        <f>S16/16</f>
        <v>0</v>
      </c>
      <c r="U16" s="136">
        <f>T16*1101.3</f>
        <v>0</v>
      </c>
    </row>
    <row r="17" spans="1:21" ht="12.75">
      <c r="A17" s="53" t="s">
        <v>120</v>
      </c>
      <c r="B17" s="16"/>
      <c r="C17" s="16"/>
      <c r="D17" s="16"/>
      <c r="E17" s="16"/>
      <c r="F17" s="16"/>
      <c r="G17" s="16"/>
      <c r="H17" s="16">
        <v>1</v>
      </c>
      <c r="I17" s="16"/>
      <c r="J17" s="16"/>
      <c r="K17" s="16"/>
      <c r="L17" s="16">
        <v>1</v>
      </c>
      <c r="M17" s="16"/>
      <c r="N17" s="16"/>
      <c r="O17" s="16"/>
      <c r="P17" s="16"/>
      <c r="Q17" s="16"/>
      <c r="R17" s="11"/>
      <c r="S17" s="16">
        <f>SUM(B17:Q17)</f>
        <v>2</v>
      </c>
      <c r="T17" s="47">
        <f>S17/16</f>
        <v>0.125</v>
      </c>
      <c r="U17" s="136">
        <f>T17*1101.3</f>
        <v>137.6625</v>
      </c>
    </row>
    <row r="18" spans="1:21" ht="12.75">
      <c r="A18" s="53" t="s">
        <v>104</v>
      </c>
      <c r="B18" s="16">
        <v>6</v>
      </c>
      <c r="C18" s="16">
        <v>4</v>
      </c>
      <c r="D18" s="16">
        <v>4</v>
      </c>
      <c r="E18" s="16">
        <v>3</v>
      </c>
      <c r="F18" s="16">
        <v>3</v>
      </c>
      <c r="G18" s="16">
        <v>2</v>
      </c>
      <c r="H18" s="16">
        <v>2</v>
      </c>
      <c r="I18" s="16">
        <v>5</v>
      </c>
      <c r="J18" s="16">
        <v>1</v>
      </c>
      <c r="K18" s="16">
        <v>6</v>
      </c>
      <c r="L18" s="16">
        <v>3</v>
      </c>
      <c r="M18" s="16">
        <v>4</v>
      </c>
      <c r="N18" s="16">
        <v>5</v>
      </c>
      <c r="O18" s="16">
        <v>2</v>
      </c>
      <c r="P18" s="16"/>
      <c r="Q18" s="16">
        <v>1</v>
      </c>
      <c r="R18" s="11"/>
      <c r="S18" s="16">
        <f>SUM(B18:Q18)</f>
        <v>51</v>
      </c>
      <c r="T18" s="47">
        <f>S18/16</f>
        <v>3.1875</v>
      </c>
      <c r="U18" s="136">
        <f>T18*1101.3</f>
        <v>3510.3937499999997</v>
      </c>
    </row>
    <row r="19" spans="1:21" ht="12.75">
      <c r="A19" s="53" t="s">
        <v>78</v>
      </c>
      <c r="B19" s="16"/>
      <c r="C19" s="16"/>
      <c r="D19" s="16"/>
      <c r="E19" s="16"/>
      <c r="F19" s="16"/>
      <c r="G19" s="16">
        <v>1</v>
      </c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1"/>
      <c r="S19" s="16">
        <f>SUM(B19:Q19)</f>
        <v>1</v>
      </c>
      <c r="T19" s="47">
        <f>S19/16</f>
        <v>0.0625</v>
      </c>
      <c r="U19" s="136">
        <f>T19*1101.3</f>
        <v>68.83125</v>
      </c>
    </row>
    <row r="20" spans="1:21" ht="12.75">
      <c r="A20" s="79" t="s">
        <v>127</v>
      </c>
      <c r="B20" s="16"/>
      <c r="C20" s="16"/>
      <c r="D20" s="16"/>
      <c r="E20" s="16"/>
      <c r="F20" s="16"/>
      <c r="G20" s="16"/>
      <c r="H20" s="16"/>
      <c r="I20" s="16">
        <v>1</v>
      </c>
      <c r="J20" s="16"/>
      <c r="K20" s="16">
        <v>1</v>
      </c>
      <c r="L20" s="16"/>
      <c r="M20" s="16"/>
      <c r="N20" s="16"/>
      <c r="O20" s="16"/>
      <c r="P20" s="16"/>
      <c r="Q20" s="16"/>
      <c r="R20" s="11"/>
      <c r="S20" s="16">
        <f>SUM(B20:Q20)</f>
        <v>2</v>
      </c>
      <c r="T20" s="47">
        <f>S20/16</f>
        <v>0.125</v>
      </c>
      <c r="U20" s="136">
        <f>T20*1101.3</f>
        <v>137.6625</v>
      </c>
    </row>
    <row r="21" spans="1:21" ht="12.75">
      <c r="A21" s="79" t="s">
        <v>19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1"/>
      <c r="S21" s="16">
        <f>SUM(B21:Q21)</f>
        <v>0</v>
      </c>
      <c r="T21" s="47">
        <f>S21/16</f>
        <v>0</v>
      </c>
      <c r="U21" s="136">
        <f>T21*1101.3</f>
        <v>0</v>
      </c>
    </row>
    <row r="22" spans="1:21" ht="12.75">
      <c r="A22" s="110" t="s">
        <v>81</v>
      </c>
      <c r="B22" s="29"/>
      <c r="C22" s="29"/>
      <c r="D22" s="29"/>
      <c r="E22" s="29"/>
      <c r="F22" s="29"/>
      <c r="G22" s="29"/>
      <c r="H22" s="29"/>
      <c r="I22" s="29"/>
      <c r="J22" s="29"/>
      <c r="K22" s="55"/>
      <c r="L22" s="16"/>
      <c r="M22" s="16"/>
      <c r="N22" s="16"/>
      <c r="O22" s="16"/>
      <c r="P22" s="16"/>
      <c r="Q22" s="16"/>
      <c r="R22" s="11"/>
      <c r="S22" s="16">
        <f>SUM(B22:Q22)</f>
        <v>0</v>
      </c>
      <c r="T22" s="47">
        <f>S22/16</f>
        <v>0</v>
      </c>
      <c r="U22" s="136">
        <f>T22*1101.3</f>
        <v>0</v>
      </c>
    </row>
    <row r="23" spans="1:21" ht="12.75">
      <c r="A23" s="161" t="s">
        <v>108</v>
      </c>
      <c r="B23" s="29"/>
      <c r="C23" s="29">
        <v>3</v>
      </c>
      <c r="D23" s="29">
        <v>2</v>
      </c>
      <c r="E23" s="29"/>
      <c r="F23" s="29">
        <v>3</v>
      </c>
      <c r="G23" s="29"/>
      <c r="H23" s="29">
        <v>3</v>
      </c>
      <c r="I23" s="29"/>
      <c r="J23" s="29"/>
      <c r="K23" s="55">
        <v>1</v>
      </c>
      <c r="L23" s="16">
        <v>1</v>
      </c>
      <c r="M23" s="16">
        <v>1</v>
      </c>
      <c r="N23" s="16"/>
      <c r="O23" s="16"/>
      <c r="P23" s="16"/>
      <c r="Q23" s="16"/>
      <c r="R23" s="11"/>
      <c r="S23" s="16">
        <f>SUM(B23:Q23)</f>
        <v>14</v>
      </c>
      <c r="T23" s="47">
        <f>S23/16</f>
        <v>0.875</v>
      </c>
      <c r="U23" s="136">
        <f>T23*1101.3</f>
        <v>963.6374999999999</v>
      </c>
    </row>
    <row r="24" spans="1:21" ht="12.75">
      <c r="A24" s="79" t="s">
        <v>20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7"/>
      <c r="S24" s="16">
        <f>SUM(B24:Q24)</f>
        <v>0</v>
      </c>
      <c r="T24" s="47">
        <f>S24/16</f>
        <v>0</v>
      </c>
      <c r="U24" s="136">
        <f>T24*1101.3</f>
        <v>0</v>
      </c>
    </row>
    <row r="25" spans="1:21" ht="12.75">
      <c r="A25" s="53" t="s">
        <v>21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2"/>
      <c r="S25" s="16">
        <f>SUM(B25:Q25)</f>
        <v>0</v>
      </c>
      <c r="T25" s="47">
        <f>S25/16</f>
        <v>0</v>
      </c>
      <c r="U25" s="136">
        <f>T25*1101.3</f>
        <v>0</v>
      </c>
    </row>
    <row r="26" spans="1:21" ht="12.75">
      <c r="A26" s="53" t="s">
        <v>22</v>
      </c>
      <c r="B26" s="16">
        <v>8</v>
      </c>
      <c r="C26" s="16">
        <v>17</v>
      </c>
      <c r="D26" s="16">
        <v>4</v>
      </c>
      <c r="E26" s="16">
        <v>4</v>
      </c>
      <c r="F26" s="16">
        <v>10</v>
      </c>
      <c r="G26" s="16">
        <v>3</v>
      </c>
      <c r="H26" s="16">
        <v>12</v>
      </c>
      <c r="I26" s="16">
        <v>2</v>
      </c>
      <c r="J26" s="16">
        <v>3</v>
      </c>
      <c r="K26" s="16">
        <v>5</v>
      </c>
      <c r="L26" s="16">
        <v>6</v>
      </c>
      <c r="M26" s="16">
        <v>11</v>
      </c>
      <c r="N26" s="16">
        <v>1</v>
      </c>
      <c r="O26" s="16">
        <v>17</v>
      </c>
      <c r="P26" s="16">
        <v>15</v>
      </c>
      <c r="Q26" s="16">
        <v>6</v>
      </c>
      <c r="R26" s="12"/>
      <c r="S26" s="16">
        <f>SUM(B26:Q26)</f>
        <v>124</v>
      </c>
      <c r="T26" s="47">
        <f>S26/16</f>
        <v>7.75</v>
      </c>
      <c r="U26" s="136">
        <f>T26*1101.3</f>
        <v>8535.074999999999</v>
      </c>
    </row>
    <row r="27" spans="1:21" ht="12.75">
      <c r="A27" s="53" t="s">
        <v>122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2"/>
      <c r="S27" s="16">
        <f>SUM(B27:Q27)</f>
        <v>0</v>
      </c>
      <c r="T27" s="47">
        <f>S27/16</f>
        <v>0</v>
      </c>
      <c r="U27" s="136">
        <f>T27*1101.3</f>
        <v>0</v>
      </c>
    </row>
    <row r="28" spans="1:21" ht="12.75">
      <c r="A28" s="53" t="s">
        <v>23</v>
      </c>
      <c r="B28" s="16"/>
      <c r="C28" s="16"/>
      <c r="D28" s="16">
        <v>1</v>
      </c>
      <c r="E28" s="16"/>
      <c r="F28" s="16"/>
      <c r="G28" s="16">
        <v>2</v>
      </c>
      <c r="H28" s="16"/>
      <c r="I28" s="16"/>
      <c r="J28" s="16"/>
      <c r="K28" s="25"/>
      <c r="L28" s="16"/>
      <c r="M28" s="16"/>
      <c r="N28" s="16"/>
      <c r="O28" s="16"/>
      <c r="P28" s="16">
        <v>1</v>
      </c>
      <c r="Q28" s="16"/>
      <c r="R28" s="7"/>
      <c r="S28" s="16">
        <f>SUM(B28:Q28)</f>
        <v>4</v>
      </c>
      <c r="T28" s="47">
        <f>S28/16</f>
        <v>0.25</v>
      </c>
      <c r="U28" s="136">
        <f>T28*1101.3</f>
        <v>275.325</v>
      </c>
    </row>
    <row r="29" spans="1:21" ht="12.75">
      <c r="A29" s="53" t="s">
        <v>133</v>
      </c>
      <c r="B29" s="16"/>
      <c r="C29" s="16"/>
      <c r="D29" s="16"/>
      <c r="E29" s="16"/>
      <c r="F29" s="16"/>
      <c r="G29" s="16"/>
      <c r="H29" s="16"/>
      <c r="I29" s="16"/>
      <c r="J29" s="16"/>
      <c r="K29" s="25"/>
      <c r="L29" s="16"/>
      <c r="M29" s="16"/>
      <c r="N29" s="16"/>
      <c r="O29" s="16">
        <v>1</v>
      </c>
      <c r="P29" s="16"/>
      <c r="Q29" s="16"/>
      <c r="R29" s="7"/>
      <c r="S29" s="16">
        <f>SUM(B29:Q29)</f>
        <v>1</v>
      </c>
      <c r="T29" s="47">
        <f>S29/16</f>
        <v>0.0625</v>
      </c>
      <c r="U29" s="136">
        <f>T29*1101.3</f>
        <v>68.83125</v>
      </c>
    </row>
    <row r="30" spans="1:21" ht="12.75">
      <c r="A30" s="53" t="s">
        <v>24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1"/>
      <c r="S30" s="16">
        <f>SUM(B30:Q30)</f>
        <v>0</v>
      </c>
      <c r="T30" s="47">
        <f>S30/16</f>
        <v>0</v>
      </c>
      <c r="U30" s="136">
        <f>T30*1101.3</f>
        <v>0</v>
      </c>
    </row>
    <row r="31" spans="1:21" ht="12.75">
      <c r="A31" s="53" t="s">
        <v>25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1"/>
      <c r="S31" s="16">
        <f>SUM(B31:Q31)</f>
        <v>0</v>
      </c>
      <c r="T31" s="47">
        <f>S31/16</f>
        <v>0</v>
      </c>
      <c r="U31" s="136">
        <f>T31*1101.3</f>
        <v>0</v>
      </c>
    </row>
    <row r="32" spans="1:21" ht="12.75">
      <c r="A32" s="162" t="s">
        <v>86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1"/>
      <c r="S32" s="16">
        <f>SUM(B32:Q32)</f>
        <v>0</v>
      </c>
      <c r="T32" s="47">
        <f>S32/16</f>
        <v>0</v>
      </c>
      <c r="U32" s="136">
        <f>T32*1101.3</f>
        <v>0</v>
      </c>
    </row>
    <row r="33" spans="1:21" ht="12.75">
      <c r="A33" s="79" t="s">
        <v>77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1"/>
      <c r="S33" s="16">
        <f>SUM(B33:Q33)</f>
        <v>0</v>
      </c>
      <c r="T33" s="47">
        <f>S33/16</f>
        <v>0</v>
      </c>
      <c r="U33" s="136">
        <f>T33*1101.3</f>
        <v>0</v>
      </c>
    </row>
    <row r="34" spans="1:21" ht="12.75">
      <c r="A34" s="53" t="s">
        <v>26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>
        <v>1</v>
      </c>
      <c r="P34" s="16"/>
      <c r="Q34" s="16"/>
      <c r="R34" s="11"/>
      <c r="S34" s="16">
        <f>SUM(B34:Q34)</f>
        <v>1</v>
      </c>
      <c r="T34" s="47">
        <f>S34/16</f>
        <v>0.0625</v>
      </c>
      <c r="U34" s="136">
        <f>T34*1101.3</f>
        <v>68.83125</v>
      </c>
    </row>
    <row r="35" spans="1:21" ht="12.75">
      <c r="A35" s="53" t="s">
        <v>27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1"/>
      <c r="S35" s="16">
        <f>SUM(B35:Q35)</f>
        <v>0</v>
      </c>
      <c r="T35" s="47">
        <f>S35/16</f>
        <v>0</v>
      </c>
      <c r="U35" s="136">
        <f>T35*1101.3</f>
        <v>0</v>
      </c>
    </row>
    <row r="36" spans="1:21" ht="12.75">
      <c r="A36" s="53" t="s">
        <v>114</v>
      </c>
      <c r="B36" s="16"/>
      <c r="C36" s="16"/>
      <c r="D36" s="16"/>
      <c r="E36" s="16">
        <v>1</v>
      </c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1"/>
      <c r="S36" s="16">
        <f>SUM(B36:Q36)</f>
        <v>1</v>
      </c>
      <c r="T36" s="47">
        <f>S36/16</f>
        <v>0.0625</v>
      </c>
      <c r="U36" s="136">
        <f>T36*1101.3</f>
        <v>68.83125</v>
      </c>
    </row>
    <row r="37" spans="1:21" ht="12.75">
      <c r="A37" s="53" t="s">
        <v>28</v>
      </c>
      <c r="B37" s="16">
        <v>13</v>
      </c>
      <c r="C37" s="16"/>
      <c r="D37" s="16">
        <v>2</v>
      </c>
      <c r="E37" s="16"/>
      <c r="F37" s="16"/>
      <c r="G37" s="16"/>
      <c r="H37" s="16"/>
      <c r="I37" s="16">
        <v>1</v>
      </c>
      <c r="J37" s="16">
        <v>1</v>
      </c>
      <c r="K37" s="16"/>
      <c r="L37" s="16">
        <v>1</v>
      </c>
      <c r="M37" s="16">
        <v>1</v>
      </c>
      <c r="N37" s="16">
        <v>1</v>
      </c>
      <c r="O37" s="26">
        <v>2</v>
      </c>
      <c r="P37" s="16">
        <v>3</v>
      </c>
      <c r="Q37" s="16"/>
      <c r="R37" s="11"/>
      <c r="S37" s="16">
        <f>SUM(B37:Q37)</f>
        <v>25</v>
      </c>
      <c r="T37" s="47">
        <f>S37/16</f>
        <v>1.5625</v>
      </c>
      <c r="U37" s="136">
        <f>T37*1101.3</f>
        <v>1720.78125</v>
      </c>
    </row>
    <row r="38" spans="1:21" ht="12.75">
      <c r="A38" s="53" t="s">
        <v>109</v>
      </c>
      <c r="B38" s="27"/>
      <c r="C38" s="16">
        <v>1</v>
      </c>
      <c r="D38" s="16"/>
      <c r="E38" s="16"/>
      <c r="F38" s="16"/>
      <c r="G38" s="16"/>
      <c r="H38" s="16"/>
      <c r="I38" s="16">
        <v>2</v>
      </c>
      <c r="J38" s="16"/>
      <c r="K38" s="16"/>
      <c r="L38" s="16"/>
      <c r="M38" s="16"/>
      <c r="N38" s="16"/>
      <c r="O38" s="16"/>
      <c r="P38" s="16"/>
      <c r="Q38" s="16"/>
      <c r="R38" s="11"/>
      <c r="S38" s="16">
        <f>SUM(B38:Q38)</f>
        <v>3</v>
      </c>
      <c r="T38" s="47">
        <f>S38/16</f>
        <v>0.1875</v>
      </c>
      <c r="U38" s="136">
        <f>T38*1101.3</f>
        <v>206.49374999999998</v>
      </c>
    </row>
    <row r="39" spans="1:21" ht="12.75">
      <c r="A39" s="53" t="s">
        <v>187</v>
      </c>
      <c r="B39" s="27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1"/>
      <c r="S39" s="16">
        <f>SUM(B39:Q39)</f>
        <v>0</v>
      </c>
      <c r="T39" s="47">
        <f>S39/16</f>
        <v>0</v>
      </c>
      <c r="U39" s="136">
        <f>T39*1101.3</f>
        <v>0</v>
      </c>
    </row>
    <row r="40" spans="1:21" ht="12.75">
      <c r="A40" s="53" t="s">
        <v>30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1"/>
      <c r="S40" s="16">
        <f>SUM(B40:Q40)</f>
        <v>0</v>
      </c>
      <c r="T40" s="47">
        <f>S40/16</f>
        <v>0</v>
      </c>
      <c r="U40" s="136">
        <f>T40*1101.3</f>
        <v>0</v>
      </c>
    </row>
    <row r="41" spans="1:21" ht="12.75">
      <c r="A41" s="53" t="s">
        <v>130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>
        <v>1</v>
      </c>
      <c r="M41" s="16"/>
      <c r="N41" s="16"/>
      <c r="O41" s="16"/>
      <c r="P41" s="16"/>
      <c r="Q41" s="16"/>
      <c r="R41" s="11"/>
      <c r="S41" s="16">
        <f>SUM(B41:Q41)</f>
        <v>1</v>
      </c>
      <c r="T41" s="47">
        <f>S41/16</f>
        <v>0.0625</v>
      </c>
      <c r="U41" s="136">
        <f>T41*1101.3</f>
        <v>68.83125</v>
      </c>
    </row>
    <row r="42" spans="1:21" ht="12.75">
      <c r="A42" s="53" t="s">
        <v>31</v>
      </c>
      <c r="B42" s="16"/>
      <c r="C42" s="16"/>
      <c r="D42" s="16"/>
      <c r="E42" s="16"/>
      <c r="F42" s="16"/>
      <c r="G42" s="16"/>
      <c r="H42" s="16"/>
      <c r="I42" s="16"/>
      <c r="J42" s="16"/>
      <c r="K42" s="16">
        <v>1</v>
      </c>
      <c r="L42" s="16"/>
      <c r="M42" s="16"/>
      <c r="N42" s="16"/>
      <c r="O42" s="16"/>
      <c r="P42" s="16"/>
      <c r="Q42" s="16"/>
      <c r="R42" s="11"/>
      <c r="S42" s="16">
        <f>SUM(B42:Q42)</f>
        <v>1</v>
      </c>
      <c r="T42" s="47">
        <f>S42/16</f>
        <v>0.0625</v>
      </c>
      <c r="U42" s="136">
        <f>T42*1101.3</f>
        <v>68.83125</v>
      </c>
    </row>
    <row r="43" spans="1:21" ht="12.75">
      <c r="A43" s="53" t="s">
        <v>119</v>
      </c>
      <c r="B43" s="16"/>
      <c r="C43" s="16"/>
      <c r="D43" s="16"/>
      <c r="E43" s="16"/>
      <c r="F43" s="16"/>
      <c r="G43" s="16"/>
      <c r="H43" s="16">
        <v>1</v>
      </c>
      <c r="I43" s="16"/>
      <c r="J43" s="16"/>
      <c r="K43" s="16"/>
      <c r="L43" s="16"/>
      <c r="M43" s="16"/>
      <c r="N43" s="16"/>
      <c r="O43" s="16"/>
      <c r="P43" s="16"/>
      <c r="Q43" s="16"/>
      <c r="R43" s="11"/>
      <c r="S43" s="16">
        <f>SUM(B43:Q43)</f>
        <v>1</v>
      </c>
      <c r="T43" s="47">
        <f>S43/16</f>
        <v>0.0625</v>
      </c>
      <c r="U43" s="136">
        <f>T43*1101.3</f>
        <v>68.83125</v>
      </c>
    </row>
    <row r="44" spans="1:21" ht="12.75">
      <c r="A44" s="6" t="s">
        <v>85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55"/>
      <c r="Q44" s="16"/>
      <c r="R44" s="11"/>
      <c r="S44" s="16">
        <f>SUM(B44:Q44)</f>
        <v>0</v>
      </c>
      <c r="T44" s="47">
        <f>S44/16</f>
        <v>0</v>
      </c>
      <c r="U44" s="136">
        <f>T44*1101.3</f>
        <v>0</v>
      </c>
    </row>
    <row r="45" spans="1:21" ht="12.75">
      <c r="A45" s="161" t="s">
        <v>106</v>
      </c>
      <c r="B45" s="29">
        <v>1</v>
      </c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>
        <v>1</v>
      </c>
      <c r="O45" s="29"/>
      <c r="P45" s="55"/>
      <c r="Q45" s="16"/>
      <c r="R45" s="11"/>
      <c r="S45" s="16">
        <f>SUM(B45:Q45)</f>
        <v>2</v>
      </c>
      <c r="T45" s="47">
        <f>S45/16</f>
        <v>0.125</v>
      </c>
      <c r="U45" s="136">
        <f>T45*1101.3</f>
        <v>137.6625</v>
      </c>
    </row>
    <row r="46" spans="1:21" ht="12.75">
      <c r="A46" s="79" t="s">
        <v>80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1"/>
      <c r="S46" s="16">
        <f>SUM(B46:Q46)</f>
        <v>0</v>
      </c>
      <c r="T46" s="47">
        <f>S46/16</f>
        <v>0</v>
      </c>
      <c r="U46" s="136">
        <f>T46*1101.3</f>
        <v>0</v>
      </c>
    </row>
    <row r="47" spans="1:21" ht="12.75">
      <c r="A47" s="53" t="s">
        <v>138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1"/>
      <c r="S47" s="16">
        <f>SUM(B47:Q47)</f>
        <v>0</v>
      </c>
      <c r="T47" s="47">
        <f>S47/16</f>
        <v>0</v>
      </c>
      <c r="U47" s="136">
        <f>T47*1101.3</f>
        <v>0</v>
      </c>
    </row>
    <row r="48" spans="1:21" ht="12.75">
      <c r="A48" s="1" t="s">
        <v>105</v>
      </c>
      <c r="B48" s="16">
        <v>1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1"/>
      <c r="S48" s="16">
        <f>SUM(B48:Q48)</f>
        <v>1</v>
      </c>
      <c r="T48" s="47">
        <f>S48/16</f>
        <v>0.0625</v>
      </c>
      <c r="U48" s="136">
        <f>T48*1101.3</f>
        <v>68.83125</v>
      </c>
    </row>
    <row r="49" spans="1:21" ht="12.75">
      <c r="A49" s="110" t="s">
        <v>83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55"/>
      <c r="N49" s="16"/>
      <c r="O49" s="16"/>
      <c r="P49" s="16"/>
      <c r="Q49" s="16"/>
      <c r="R49" s="11"/>
      <c r="S49" s="16">
        <f>SUM(B49:Q49)</f>
        <v>0</v>
      </c>
      <c r="T49" s="47">
        <f>S49/16</f>
        <v>0</v>
      </c>
      <c r="U49" s="136">
        <f>T49*1101.3</f>
        <v>0</v>
      </c>
    </row>
    <row r="50" spans="1:21" ht="12.75">
      <c r="A50" s="53" t="s">
        <v>210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1"/>
      <c r="S50" s="16">
        <f>SUM(B50:Q50)</f>
        <v>0</v>
      </c>
      <c r="T50" s="47">
        <f>S50/16</f>
        <v>0</v>
      </c>
      <c r="U50" s="136">
        <f>T50*1101.3</f>
        <v>0</v>
      </c>
    </row>
    <row r="51" spans="1:21" ht="12.75">
      <c r="A51" s="6" t="s">
        <v>84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1"/>
      <c r="S51" s="16">
        <f>SUM(B51:Q51)</f>
        <v>0</v>
      </c>
      <c r="T51" s="47">
        <f>S51/16</f>
        <v>0</v>
      </c>
      <c r="U51" s="136">
        <f>T51*1101.3</f>
        <v>0</v>
      </c>
    </row>
    <row r="52" spans="1:21" ht="12.75">
      <c r="A52" s="1" t="s">
        <v>32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1"/>
      <c r="S52" s="16">
        <f>SUM(B52:Q52)</f>
        <v>0</v>
      </c>
      <c r="T52" s="47">
        <f>S52/16</f>
        <v>0</v>
      </c>
      <c r="U52" s="136">
        <f>T52*1101.3</f>
        <v>0</v>
      </c>
    </row>
    <row r="53" spans="1:21" ht="12.75">
      <c r="A53" s="79" t="s">
        <v>32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55"/>
      <c r="P53" s="16"/>
      <c r="Q53" s="16"/>
      <c r="R53" s="11"/>
      <c r="S53" s="16">
        <f>SUM(B53:Q53)</f>
        <v>0</v>
      </c>
      <c r="T53" s="47">
        <f>S53/16</f>
        <v>0</v>
      </c>
      <c r="U53" s="136">
        <f>T53*1101.3</f>
        <v>0</v>
      </c>
    </row>
    <row r="54" spans="1:21" ht="12.75">
      <c r="A54" s="163" t="s">
        <v>110</v>
      </c>
      <c r="B54" s="29"/>
      <c r="C54" s="29">
        <v>5</v>
      </c>
      <c r="D54" s="29"/>
      <c r="E54" s="29">
        <v>18</v>
      </c>
      <c r="F54" s="29">
        <v>7</v>
      </c>
      <c r="G54" s="29">
        <v>3</v>
      </c>
      <c r="H54" s="29">
        <v>3</v>
      </c>
      <c r="I54" s="29">
        <v>1</v>
      </c>
      <c r="J54" s="29"/>
      <c r="K54" s="29">
        <v>3</v>
      </c>
      <c r="L54" s="29"/>
      <c r="M54" s="29"/>
      <c r="N54" s="29"/>
      <c r="O54" s="55"/>
      <c r="P54" s="16"/>
      <c r="Q54" s="16"/>
      <c r="R54" s="11"/>
      <c r="S54" s="16">
        <f>SUM(B54:Q54)</f>
        <v>40</v>
      </c>
      <c r="T54" s="47">
        <f>S54/16</f>
        <v>2.5</v>
      </c>
      <c r="U54" s="136">
        <f>T54*1101.3</f>
        <v>2753.25</v>
      </c>
    </row>
    <row r="55" spans="1:21" ht="12.75">
      <c r="A55" s="53" t="s">
        <v>33</v>
      </c>
      <c r="B55" s="28"/>
      <c r="C55" s="16"/>
      <c r="D55" s="26"/>
      <c r="E55" s="16"/>
      <c r="F55" s="16"/>
      <c r="G55" s="16"/>
      <c r="H55" s="16"/>
      <c r="I55" s="16">
        <v>3</v>
      </c>
      <c r="J55" s="16">
        <v>1</v>
      </c>
      <c r="K55" s="16"/>
      <c r="L55" s="16"/>
      <c r="M55" s="16"/>
      <c r="N55" s="16"/>
      <c r="O55" s="16"/>
      <c r="P55" s="16"/>
      <c r="Q55" s="16"/>
      <c r="R55" s="11"/>
      <c r="S55" s="16">
        <f>SUM(B55:Q55)</f>
        <v>4</v>
      </c>
      <c r="T55" s="47">
        <f>S55/16</f>
        <v>0.25</v>
      </c>
      <c r="U55" s="136">
        <f>T55*1101.3</f>
        <v>275.325</v>
      </c>
    </row>
    <row r="56" spans="1:21" ht="13.5" thickBot="1">
      <c r="A56" s="54" t="s">
        <v>34</v>
      </c>
      <c r="B56" s="16"/>
      <c r="C56" s="16"/>
      <c r="D56" s="16"/>
      <c r="E56" s="16"/>
      <c r="F56" s="16"/>
      <c r="G56" s="2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1"/>
      <c r="S56" s="56">
        <f>SUM(B56:Q56)</f>
        <v>0</v>
      </c>
      <c r="T56" s="92">
        <f>S56/16</f>
        <v>0</v>
      </c>
      <c r="U56" s="137">
        <f>T56*1101.3</f>
        <v>0</v>
      </c>
    </row>
    <row r="57" spans="1:21" ht="13.5" thickBot="1">
      <c r="A57" s="20" t="s">
        <v>193</v>
      </c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95">
        <f>SUM(S7:S56)</f>
        <v>316</v>
      </c>
      <c r="T57" s="98">
        <f>S57/16</f>
        <v>19.75</v>
      </c>
      <c r="U57" s="138">
        <f>T57*1101.3</f>
        <v>21750.675</v>
      </c>
    </row>
    <row r="58" spans="1:21" ht="12.75">
      <c r="A58" s="20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60"/>
      <c r="U58" s="139"/>
    </row>
    <row r="59" spans="1:21" ht="12.75">
      <c r="A59" s="20" t="s">
        <v>35</v>
      </c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64"/>
      <c r="T59" s="65"/>
      <c r="U59" s="140"/>
    </row>
    <row r="60" spans="1:21" ht="12.75">
      <c r="A60" s="67" t="s">
        <v>36</v>
      </c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1"/>
      <c r="S60" s="16">
        <f>SUM(B60:Q60)</f>
        <v>0</v>
      </c>
      <c r="T60" s="47">
        <f aca="true" t="shared" si="0" ref="T60:T81">S60/16</f>
        <v>0</v>
      </c>
      <c r="U60" s="136">
        <f aca="true" t="shared" si="1" ref="U60:U81">T60*1101.3</f>
        <v>0</v>
      </c>
    </row>
    <row r="61" spans="1:21" ht="12.75">
      <c r="A61" s="67" t="s">
        <v>134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>
        <v>1</v>
      </c>
      <c r="O61" s="16"/>
      <c r="P61" s="16"/>
      <c r="Q61" s="16"/>
      <c r="R61" s="11"/>
      <c r="S61" s="16">
        <f aca="true" t="shared" si="2" ref="S61:S80">SUM(B61:Q61)</f>
        <v>1</v>
      </c>
      <c r="T61" s="47">
        <f t="shared" si="0"/>
        <v>0.0625</v>
      </c>
      <c r="U61" s="136">
        <f t="shared" si="1"/>
        <v>68.83125</v>
      </c>
    </row>
    <row r="62" spans="1:21" ht="12.75">
      <c r="A62" s="67" t="s">
        <v>132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>
        <v>1</v>
      </c>
      <c r="N62" s="16"/>
      <c r="O62" s="16"/>
      <c r="P62" s="16"/>
      <c r="Q62" s="16"/>
      <c r="R62" s="11"/>
      <c r="S62" s="16">
        <f t="shared" si="2"/>
        <v>1</v>
      </c>
      <c r="T62" s="47">
        <f t="shared" si="0"/>
        <v>0.0625</v>
      </c>
      <c r="U62" s="136">
        <f t="shared" si="1"/>
        <v>68.83125</v>
      </c>
    </row>
    <row r="63" spans="1:21" ht="12.75">
      <c r="A63" s="67" t="s">
        <v>37</v>
      </c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1"/>
      <c r="S63" s="16">
        <f t="shared" si="2"/>
        <v>0</v>
      </c>
      <c r="T63" s="47">
        <f t="shared" si="0"/>
        <v>0</v>
      </c>
      <c r="U63" s="136">
        <f t="shared" si="1"/>
        <v>0</v>
      </c>
    </row>
    <row r="64" spans="1:21" ht="12.75">
      <c r="A64" t="s">
        <v>95</v>
      </c>
      <c r="B64" s="29">
        <v>1</v>
      </c>
      <c r="C64" s="29"/>
      <c r="D64" s="29"/>
      <c r="E64" s="29"/>
      <c r="F64" s="55"/>
      <c r="G64" s="16"/>
      <c r="H64" s="16"/>
      <c r="I64" s="16"/>
      <c r="J64" s="16"/>
      <c r="K64" s="16">
        <v>2</v>
      </c>
      <c r="L64" s="16"/>
      <c r="M64" s="16">
        <v>1</v>
      </c>
      <c r="N64" s="16">
        <v>2</v>
      </c>
      <c r="O64" s="16">
        <v>1</v>
      </c>
      <c r="P64" s="16">
        <v>1</v>
      </c>
      <c r="Q64" s="16">
        <v>1</v>
      </c>
      <c r="R64" s="11"/>
      <c r="S64" s="16">
        <f t="shared" si="2"/>
        <v>9</v>
      </c>
      <c r="T64" s="47">
        <f t="shared" si="0"/>
        <v>0.5625</v>
      </c>
      <c r="U64" s="136">
        <f t="shared" si="1"/>
        <v>619.4812499999999</v>
      </c>
    </row>
    <row r="65" spans="1:21" ht="12.75">
      <c r="A65" s="67" t="s">
        <v>38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1"/>
      <c r="S65" s="16">
        <f t="shared" si="2"/>
        <v>0</v>
      </c>
      <c r="T65" s="47">
        <f t="shared" si="0"/>
        <v>0</v>
      </c>
      <c r="U65" s="136">
        <f t="shared" si="1"/>
        <v>0</v>
      </c>
    </row>
    <row r="66" spans="1:21" ht="12.75">
      <c r="A66" s="67" t="s">
        <v>142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>
        <v>1</v>
      </c>
      <c r="R66" s="11"/>
      <c r="S66" s="16">
        <f t="shared" si="2"/>
        <v>1</v>
      </c>
      <c r="T66" s="47">
        <f t="shared" si="0"/>
        <v>0.0625</v>
      </c>
      <c r="U66" s="136">
        <f t="shared" si="1"/>
        <v>68.83125</v>
      </c>
    </row>
    <row r="67" spans="1:21" ht="12.75">
      <c r="A67" s="67" t="s">
        <v>115</v>
      </c>
      <c r="B67" s="16"/>
      <c r="C67" s="16"/>
      <c r="D67" s="16"/>
      <c r="E67" s="16">
        <v>1</v>
      </c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1"/>
      <c r="S67" s="16">
        <f t="shared" si="2"/>
        <v>1</v>
      </c>
      <c r="T67" s="47">
        <f t="shared" si="0"/>
        <v>0.0625</v>
      </c>
      <c r="U67" s="136">
        <f t="shared" si="1"/>
        <v>68.83125</v>
      </c>
    </row>
    <row r="68" spans="1:21" ht="12.75">
      <c r="A68" s="67" t="s">
        <v>94</v>
      </c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1"/>
      <c r="S68" s="16">
        <f t="shared" si="2"/>
        <v>0</v>
      </c>
      <c r="T68" s="47">
        <f t="shared" si="0"/>
        <v>0</v>
      </c>
      <c r="U68" s="136">
        <f t="shared" si="1"/>
        <v>0</v>
      </c>
    </row>
    <row r="69" spans="1:21" ht="12.75">
      <c r="A69" s="67" t="s">
        <v>111</v>
      </c>
      <c r="B69" s="16"/>
      <c r="C69" s="16">
        <v>1</v>
      </c>
      <c r="D69" s="16"/>
      <c r="E69" s="16"/>
      <c r="F69" s="16"/>
      <c r="G69" s="16"/>
      <c r="H69" s="16"/>
      <c r="I69" s="16"/>
      <c r="J69" s="16"/>
      <c r="K69" s="16"/>
      <c r="L69" s="16"/>
      <c r="M69" s="16">
        <v>1</v>
      </c>
      <c r="N69" s="16">
        <v>3</v>
      </c>
      <c r="O69" s="16"/>
      <c r="P69" s="16"/>
      <c r="Q69" s="16">
        <v>1</v>
      </c>
      <c r="R69" s="11"/>
      <c r="S69" s="16">
        <f t="shared" si="2"/>
        <v>6</v>
      </c>
      <c r="T69" s="47">
        <f t="shared" si="0"/>
        <v>0.375</v>
      </c>
      <c r="U69" s="136">
        <f t="shared" si="1"/>
        <v>412.98749999999995</v>
      </c>
    </row>
    <row r="70" spans="1:21" ht="12.75">
      <c r="A70" s="67" t="s">
        <v>128</v>
      </c>
      <c r="B70" s="16"/>
      <c r="C70" s="16"/>
      <c r="D70" s="16"/>
      <c r="E70" s="16"/>
      <c r="F70" s="16"/>
      <c r="G70" s="16"/>
      <c r="H70" s="16"/>
      <c r="I70" s="16"/>
      <c r="J70" s="16"/>
      <c r="K70" s="16">
        <v>1</v>
      </c>
      <c r="L70" s="16">
        <v>1</v>
      </c>
      <c r="M70" s="16"/>
      <c r="N70" s="16"/>
      <c r="O70" s="16"/>
      <c r="P70" s="16"/>
      <c r="Q70" s="16"/>
      <c r="R70" s="11"/>
      <c r="S70" s="16">
        <f t="shared" si="2"/>
        <v>2</v>
      </c>
      <c r="T70" s="47">
        <f t="shared" si="0"/>
        <v>0.125</v>
      </c>
      <c r="U70" s="136">
        <f t="shared" si="1"/>
        <v>137.6625</v>
      </c>
    </row>
    <row r="71" spans="1:21" ht="12.75">
      <c r="A71" s="67" t="s">
        <v>39</v>
      </c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>
        <v>1</v>
      </c>
      <c r="P71" s="16"/>
      <c r="Q71" s="16"/>
      <c r="R71" s="11"/>
      <c r="S71" s="16">
        <f t="shared" si="2"/>
        <v>1</v>
      </c>
      <c r="T71" s="47">
        <f t="shared" si="0"/>
        <v>0.0625</v>
      </c>
      <c r="U71" s="136">
        <f t="shared" si="1"/>
        <v>68.83125</v>
      </c>
    </row>
    <row r="72" spans="1:21" ht="12.75">
      <c r="A72" s="67" t="s">
        <v>113</v>
      </c>
      <c r="B72" s="16"/>
      <c r="C72" s="16"/>
      <c r="D72" s="16">
        <v>1</v>
      </c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1"/>
      <c r="S72" s="16">
        <f t="shared" si="2"/>
        <v>1</v>
      </c>
      <c r="T72" s="47">
        <f t="shared" si="0"/>
        <v>0.0625</v>
      </c>
      <c r="U72" s="136">
        <f t="shared" si="1"/>
        <v>68.83125</v>
      </c>
    </row>
    <row r="73" spans="1:21" ht="12.75">
      <c r="A73" s="67" t="s">
        <v>40</v>
      </c>
      <c r="B73" s="16">
        <v>14</v>
      </c>
      <c r="C73" s="16">
        <v>7</v>
      </c>
      <c r="D73" s="16">
        <v>3</v>
      </c>
      <c r="E73" s="16">
        <v>10</v>
      </c>
      <c r="F73" s="16">
        <v>11</v>
      </c>
      <c r="G73" s="16">
        <v>4</v>
      </c>
      <c r="H73" s="16">
        <v>10</v>
      </c>
      <c r="I73" s="16">
        <v>8</v>
      </c>
      <c r="J73" s="16">
        <v>4</v>
      </c>
      <c r="K73" s="16">
        <v>5</v>
      </c>
      <c r="L73" s="16">
        <v>8</v>
      </c>
      <c r="M73" s="16">
        <v>11</v>
      </c>
      <c r="N73" s="16">
        <v>8</v>
      </c>
      <c r="O73" s="16">
        <v>23</v>
      </c>
      <c r="P73" s="16">
        <v>9</v>
      </c>
      <c r="Q73" s="16">
        <v>26</v>
      </c>
      <c r="R73" s="12"/>
      <c r="S73" s="16">
        <f t="shared" si="2"/>
        <v>161</v>
      </c>
      <c r="T73" s="47">
        <f t="shared" si="0"/>
        <v>10.0625</v>
      </c>
      <c r="U73" s="136">
        <f t="shared" si="1"/>
        <v>11081.83125</v>
      </c>
    </row>
    <row r="74" spans="1:21" ht="12.75">
      <c r="A74" s="67" t="s">
        <v>121</v>
      </c>
      <c r="B74" s="16"/>
      <c r="C74" s="16"/>
      <c r="D74" s="16"/>
      <c r="E74" s="16"/>
      <c r="F74" s="16"/>
      <c r="G74" s="16"/>
      <c r="H74" s="16">
        <v>3</v>
      </c>
      <c r="I74" s="16">
        <v>1</v>
      </c>
      <c r="J74" s="16"/>
      <c r="K74" s="16">
        <v>3</v>
      </c>
      <c r="L74" s="16"/>
      <c r="M74" s="16"/>
      <c r="N74" s="16"/>
      <c r="O74" s="16"/>
      <c r="P74" s="16"/>
      <c r="Q74" s="16">
        <v>1</v>
      </c>
      <c r="R74" s="12"/>
      <c r="S74" s="16">
        <f t="shared" si="2"/>
        <v>8</v>
      </c>
      <c r="T74" s="47">
        <f t="shared" si="0"/>
        <v>0.5</v>
      </c>
      <c r="U74" s="136">
        <f t="shared" si="1"/>
        <v>550.65</v>
      </c>
    </row>
    <row r="75" spans="1:21" ht="12.75">
      <c r="A75" s="67" t="s">
        <v>141</v>
      </c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>
        <v>1</v>
      </c>
      <c r="O75" s="16"/>
      <c r="P75" s="16"/>
      <c r="Q75" s="16"/>
      <c r="R75" s="12"/>
      <c r="S75" s="16">
        <f t="shared" si="2"/>
        <v>1</v>
      </c>
      <c r="T75" s="47">
        <f t="shared" si="0"/>
        <v>0.0625</v>
      </c>
      <c r="U75" s="136">
        <f t="shared" si="1"/>
        <v>68.83125</v>
      </c>
    </row>
    <row r="76" spans="1:21" ht="12.75">
      <c r="A76" s="67" t="s">
        <v>41</v>
      </c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1"/>
      <c r="S76" s="16">
        <f t="shared" si="2"/>
        <v>0</v>
      </c>
      <c r="T76" s="47">
        <f t="shared" si="0"/>
        <v>0</v>
      </c>
      <c r="U76" s="136">
        <f t="shared" si="1"/>
        <v>0</v>
      </c>
    </row>
    <row r="77" spans="1:21" ht="12.75">
      <c r="A77" s="67" t="s">
        <v>42</v>
      </c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1"/>
      <c r="S77" s="16">
        <f t="shared" si="2"/>
        <v>0</v>
      </c>
      <c r="T77" s="47">
        <f t="shared" si="0"/>
        <v>0</v>
      </c>
      <c r="U77" s="136">
        <f t="shared" si="1"/>
        <v>0</v>
      </c>
    </row>
    <row r="78" spans="1:21" ht="12.75">
      <c r="A78" s="67" t="s">
        <v>79</v>
      </c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1"/>
      <c r="S78" s="16">
        <f t="shared" si="2"/>
        <v>0</v>
      </c>
      <c r="T78" s="47">
        <f t="shared" si="0"/>
        <v>0</v>
      </c>
      <c r="U78" s="136">
        <f t="shared" si="1"/>
        <v>0</v>
      </c>
    </row>
    <row r="79" spans="1:21" ht="12.75">
      <c r="A79" s="67" t="s">
        <v>43</v>
      </c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>
        <v>1</v>
      </c>
      <c r="P79" s="16"/>
      <c r="Q79" s="16">
        <v>1</v>
      </c>
      <c r="R79" s="11"/>
      <c r="S79" s="16">
        <f t="shared" si="2"/>
        <v>2</v>
      </c>
      <c r="T79" s="47">
        <f t="shared" si="0"/>
        <v>0.125</v>
      </c>
      <c r="U79" s="136">
        <f t="shared" si="1"/>
        <v>137.6625</v>
      </c>
    </row>
    <row r="80" spans="1:21" ht="13.5" thickBot="1">
      <c r="A80" s="67" t="s">
        <v>139</v>
      </c>
      <c r="B80" s="16"/>
      <c r="C80" s="16"/>
      <c r="D80" s="16"/>
      <c r="E80" s="16"/>
      <c r="F80" s="16"/>
      <c r="G80" s="16"/>
      <c r="H80" s="16"/>
      <c r="I80" s="16">
        <v>1</v>
      </c>
      <c r="J80" s="16"/>
      <c r="K80" s="16"/>
      <c r="L80" s="16"/>
      <c r="M80" s="16"/>
      <c r="N80" s="16"/>
      <c r="O80" s="16"/>
      <c r="P80" s="16"/>
      <c r="Q80" s="16"/>
      <c r="R80" s="11"/>
      <c r="S80" s="56">
        <f t="shared" si="2"/>
        <v>1</v>
      </c>
      <c r="T80" s="92">
        <f t="shared" si="0"/>
        <v>0.0625</v>
      </c>
      <c r="U80" s="137">
        <f t="shared" si="1"/>
        <v>68.83125</v>
      </c>
    </row>
    <row r="81" spans="1:21" ht="13.5" thickBot="1">
      <c r="A81" s="24" t="s">
        <v>194</v>
      </c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95">
        <f>SUM(S60:S80)</f>
        <v>196</v>
      </c>
      <c r="T81" s="98">
        <f t="shared" si="0"/>
        <v>12.25</v>
      </c>
      <c r="U81" s="138">
        <f t="shared" si="1"/>
        <v>13490.925</v>
      </c>
    </row>
    <row r="82" spans="1:21" ht="12.75">
      <c r="A82" s="23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60"/>
      <c r="U82" s="139"/>
    </row>
    <row r="83" spans="1:21" ht="12.75">
      <c r="A83" s="24" t="s">
        <v>44</v>
      </c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64"/>
      <c r="T83" s="65"/>
      <c r="U83" s="140"/>
    </row>
    <row r="84" spans="1:21" ht="12.75">
      <c r="A84" s="23" t="s">
        <v>45</v>
      </c>
      <c r="B84" s="16"/>
      <c r="C84" s="16"/>
      <c r="D84" s="16"/>
      <c r="E84" s="16"/>
      <c r="F84" s="16"/>
      <c r="G84" s="26"/>
      <c r="H84" s="16"/>
      <c r="I84" s="25"/>
      <c r="J84" s="25"/>
      <c r="K84" s="16"/>
      <c r="L84" s="16"/>
      <c r="M84" s="16"/>
      <c r="N84" s="16"/>
      <c r="O84" s="16"/>
      <c r="P84" s="16"/>
      <c r="Q84" s="16"/>
      <c r="R84" s="11"/>
      <c r="S84" s="58">
        <f>SUM(B84:Q84)</f>
        <v>0</v>
      </c>
      <c r="T84" s="47">
        <f>S84/16</f>
        <v>0</v>
      </c>
      <c r="U84" s="136">
        <f>T84*1101.3</f>
        <v>0</v>
      </c>
    </row>
    <row r="85" spans="1:21" ht="12.75">
      <c r="A85" s="23" t="s">
        <v>46</v>
      </c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1"/>
      <c r="S85" s="58">
        <f>SUM(B85:Q85)</f>
        <v>0</v>
      </c>
      <c r="T85" s="47">
        <f>S85/16</f>
        <v>0</v>
      </c>
      <c r="U85" s="136">
        <f>T85*1101.3</f>
        <v>0</v>
      </c>
    </row>
    <row r="86" spans="1:21" ht="12.75">
      <c r="A86" s="23" t="s">
        <v>93</v>
      </c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1"/>
      <c r="S86" s="58">
        <f>SUM(B86:Q86)</f>
        <v>0</v>
      </c>
      <c r="T86" s="47">
        <f>S86/16</f>
        <v>0</v>
      </c>
      <c r="U86" s="136">
        <f>T86*1101.3</f>
        <v>0</v>
      </c>
    </row>
    <row r="87" spans="1:21" ht="12.75">
      <c r="A87" s="23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61"/>
      <c r="T87" s="62"/>
      <c r="U87" s="141"/>
    </row>
    <row r="88" spans="1:21" ht="12.75">
      <c r="A88" s="24" t="s">
        <v>47</v>
      </c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64"/>
      <c r="T88" s="65"/>
      <c r="U88" s="140"/>
    </row>
    <row r="89" spans="1:21" ht="12.75">
      <c r="A89" s="23" t="s">
        <v>48</v>
      </c>
      <c r="B89" s="16"/>
      <c r="C89" s="16"/>
      <c r="D89" s="16"/>
      <c r="E89" s="16"/>
      <c r="F89" s="16">
        <v>2</v>
      </c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1"/>
      <c r="S89" s="58">
        <f>SUM(B89:Q89)</f>
        <v>2</v>
      </c>
      <c r="T89" s="47">
        <f>S89/16</f>
        <v>0.125</v>
      </c>
      <c r="U89" s="136">
        <f>T89*1101.3</f>
        <v>137.6625</v>
      </c>
    </row>
    <row r="90" spans="1:21" ht="12.75">
      <c r="A90" s="23" t="s">
        <v>49</v>
      </c>
      <c r="B90" s="16"/>
      <c r="C90" s="16"/>
      <c r="D90" s="16"/>
      <c r="E90" s="16">
        <v>2</v>
      </c>
      <c r="F90" s="16"/>
      <c r="G90" s="16">
        <v>1</v>
      </c>
      <c r="H90" s="16"/>
      <c r="I90" s="16"/>
      <c r="J90" s="16"/>
      <c r="K90" s="16"/>
      <c r="L90" s="16">
        <v>1</v>
      </c>
      <c r="M90" s="16"/>
      <c r="N90" s="16"/>
      <c r="O90" s="16"/>
      <c r="P90" s="16"/>
      <c r="Q90" s="16"/>
      <c r="R90" s="11"/>
      <c r="S90" s="58">
        <f>SUM(B90:Q90)</f>
        <v>4</v>
      </c>
      <c r="T90" s="47">
        <f>S90/16</f>
        <v>0.25</v>
      </c>
      <c r="U90" s="136">
        <f>T90*1101.3</f>
        <v>275.325</v>
      </c>
    </row>
    <row r="91" spans="1:21" ht="12.75">
      <c r="A91" s="23" t="s">
        <v>50</v>
      </c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1"/>
      <c r="S91" s="68">
        <f>SUM(B91:Q91)</f>
        <v>0</v>
      </c>
      <c r="T91" s="47">
        <f>S91/16</f>
        <v>0</v>
      </c>
      <c r="U91" s="136">
        <f>T91*1101.3</f>
        <v>0</v>
      </c>
    </row>
    <row r="92" spans="1:21" ht="12.75">
      <c r="A92" s="23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61"/>
      <c r="T92" s="62"/>
      <c r="U92" s="141"/>
    </row>
    <row r="93" spans="1:21" ht="12.75">
      <c r="A93" s="24" t="s">
        <v>51</v>
      </c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64"/>
      <c r="T93" s="65"/>
      <c r="U93" s="140"/>
    </row>
    <row r="94" spans="1:21" ht="12.75">
      <c r="A94" s="23" t="s">
        <v>52</v>
      </c>
      <c r="B94" s="28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25"/>
      <c r="N94" s="16"/>
      <c r="O94" s="16"/>
      <c r="P94" s="16"/>
      <c r="Q94" s="16"/>
      <c r="R94" s="11"/>
      <c r="S94" s="58">
        <f>SUM(B94:Q94)</f>
        <v>0</v>
      </c>
      <c r="T94" s="47">
        <f aca="true" t="shared" si="3" ref="T94:T99">S94/16</f>
        <v>0</v>
      </c>
      <c r="U94" s="136">
        <f aca="true" t="shared" si="4" ref="U94:U99">T94*1101.3</f>
        <v>0</v>
      </c>
    </row>
    <row r="95" spans="1:21" ht="12.75">
      <c r="A95" s="21" t="s">
        <v>53</v>
      </c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>
        <v>1</v>
      </c>
      <c r="N95" s="16"/>
      <c r="O95" s="16"/>
      <c r="P95" s="16"/>
      <c r="Q95" s="16"/>
      <c r="R95" s="11"/>
      <c r="S95" s="16">
        <f>SUM(B95:Q95)</f>
        <v>1</v>
      </c>
      <c r="T95" s="47">
        <f t="shared" si="3"/>
        <v>0.0625</v>
      </c>
      <c r="U95" s="136">
        <f t="shared" si="4"/>
        <v>68.83125</v>
      </c>
    </row>
    <row r="96" spans="1:21" ht="12.75">
      <c r="A96" s="22" t="s">
        <v>54</v>
      </c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1"/>
      <c r="S96" s="16">
        <f>SUM(B96:Q96)</f>
        <v>0</v>
      </c>
      <c r="T96" s="47">
        <f t="shared" si="3"/>
        <v>0</v>
      </c>
      <c r="U96" s="136">
        <f t="shared" si="4"/>
        <v>0</v>
      </c>
    </row>
    <row r="97" spans="1:21" ht="12.75">
      <c r="A97" s="21" t="s">
        <v>55</v>
      </c>
      <c r="B97" s="16"/>
      <c r="C97" s="16"/>
      <c r="D97" s="16"/>
      <c r="E97" s="16"/>
      <c r="F97" s="16"/>
      <c r="G97" s="2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1"/>
      <c r="S97" s="16">
        <f>SUM(B97:Q97)</f>
        <v>0</v>
      </c>
      <c r="T97" s="47">
        <f t="shared" si="3"/>
        <v>0</v>
      </c>
      <c r="U97" s="136">
        <f t="shared" si="4"/>
        <v>0</v>
      </c>
    </row>
    <row r="98" spans="1:21" ht="13.5" thickBot="1">
      <c r="A98" s="22" t="s">
        <v>34</v>
      </c>
      <c r="B98" s="16"/>
      <c r="C98" s="16"/>
      <c r="D98" s="16"/>
      <c r="E98" s="16">
        <v>1</v>
      </c>
      <c r="F98" s="16"/>
      <c r="G98" s="16"/>
      <c r="H98" s="16"/>
      <c r="I98" s="16"/>
      <c r="J98" s="16"/>
      <c r="K98" s="16"/>
      <c r="L98" s="16">
        <v>1</v>
      </c>
      <c r="M98" s="16">
        <v>1</v>
      </c>
      <c r="N98" s="16"/>
      <c r="O98" s="16"/>
      <c r="P98" s="16"/>
      <c r="Q98" s="16"/>
      <c r="R98" s="11"/>
      <c r="S98" s="56">
        <f>SUM(B98:Q98)</f>
        <v>3</v>
      </c>
      <c r="T98" s="92">
        <f t="shared" si="3"/>
        <v>0.1875</v>
      </c>
      <c r="U98" s="137">
        <f t="shared" si="4"/>
        <v>206.49374999999998</v>
      </c>
    </row>
    <row r="99" spans="1:21" ht="13.5" thickBot="1">
      <c r="A99" s="20" t="s">
        <v>195</v>
      </c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99">
        <f>SUM(S84:S98)</f>
        <v>10</v>
      </c>
      <c r="T99" s="100">
        <f t="shared" si="3"/>
        <v>0.625</v>
      </c>
      <c r="U99" s="142">
        <f t="shared" si="4"/>
        <v>688.3125</v>
      </c>
    </row>
    <row r="100" spans="1:21" ht="12.75">
      <c r="A100" s="22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75"/>
      <c r="T100" s="78"/>
      <c r="U100" s="143"/>
    </row>
    <row r="101" spans="1:21" ht="12.75">
      <c r="A101" s="20" t="s">
        <v>56</v>
      </c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64"/>
      <c r="T101" s="65"/>
      <c r="U101" s="140"/>
    </row>
    <row r="102" spans="1:21" ht="12.75">
      <c r="A102" s="49" t="s">
        <v>209</v>
      </c>
      <c r="B102" s="29">
        <v>5</v>
      </c>
      <c r="C102" s="29"/>
      <c r="D102" s="29">
        <v>8</v>
      </c>
      <c r="E102" s="29">
        <v>1</v>
      </c>
      <c r="F102" s="29">
        <v>4</v>
      </c>
      <c r="G102" s="29">
        <v>7</v>
      </c>
      <c r="H102" s="29">
        <v>5</v>
      </c>
      <c r="I102" s="29">
        <v>1</v>
      </c>
      <c r="J102" s="29"/>
      <c r="K102" s="29"/>
      <c r="L102" s="29">
        <v>4</v>
      </c>
      <c r="M102" s="29">
        <v>3</v>
      </c>
      <c r="N102" s="29">
        <v>3</v>
      </c>
      <c r="O102" s="29">
        <v>2</v>
      </c>
      <c r="P102" s="29"/>
      <c r="Q102" s="29">
        <v>1</v>
      </c>
      <c r="S102" s="58">
        <f>SUM(B102:Q102)</f>
        <v>44</v>
      </c>
      <c r="T102" s="47">
        <f>S102/16</f>
        <v>2.75</v>
      </c>
      <c r="U102" s="136">
        <f>T102*1101.3</f>
        <v>3028.575</v>
      </c>
    </row>
    <row r="103" spans="1:21" ht="12.75">
      <c r="A103" s="22" t="s">
        <v>57</v>
      </c>
      <c r="B103" s="16"/>
      <c r="C103" s="16"/>
      <c r="D103" s="16"/>
      <c r="E103" s="16"/>
      <c r="F103" s="16"/>
      <c r="G103" s="16"/>
      <c r="H103" s="16"/>
      <c r="I103" s="25"/>
      <c r="J103" s="25"/>
      <c r="K103" s="16"/>
      <c r="L103" s="16"/>
      <c r="M103" s="25"/>
      <c r="N103" s="16"/>
      <c r="O103" s="16"/>
      <c r="P103" s="16"/>
      <c r="Q103" s="16"/>
      <c r="R103" s="11"/>
      <c r="S103" s="58">
        <f>SUM(B103:Q103)</f>
        <v>0</v>
      </c>
      <c r="T103" s="47">
        <f>S103/16</f>
        <v>0</v>
      </c>
      <c r="U103" s="136">
        <f>T103*1101.3</f>
        <v>0</v>
      </c>
    </row>
    <row r="104" spans="1:21" ht="12.75">
      <c r="A104" s="22" t="s">
        <v>58</v>
      </c>
      <c r="B104" s="16"/>
      <c r="C104" s="16">
        <v>5</v>
      </c>
      <c r="D104" s="16"/>
      <c r="E104" s="16">
        <v>3</v>
      </c>
      <c r="F104" s="16">
        <v>1</v>
      </c>
      <c r="G104" s="16">
        <v>2</v>
      </c>
      <c r="H104" s="16">
        <v>2</v>
      </c>
      <c r="I104" s="16"/>
      <c r="J104" s="16">
        <v>4</v>
      </c>
      <c r="K104" s="16"/>
      <c r="L104" s="16"/>
      <c r="M104" s="25"/>
      <c r="N104" s="16"/>
      <c r="O104" s="16">
        <v>3</v>
      </c>
      <c r="P104" s="26">
        <v>13</v>
      </c>
      <c r="Q104" s="16">
        <v>5</v>
      </c>
      <c r="R104" s="7"/>
      <c r="S104" s="58">
        <f>SUM(B104:Q104)</f>
        <v>38</v>
      </c>
      <c r="T104" s="47">
        <f>S104/16</f>
        <v>2.375</v>
      </c>
      <c r="U104" s="136">
        <f>T104*1101.3</f>
        <v>2615.5875</v>
      </c>
    </row>
    <row r="105" spans="1:21" ht="12.75">
      <c r="A105" s="22" t="s">
        <v>59</v>
      </c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1"/>
      <c r="S105" s="58">
        <f>SUM(B105:Q105)</f>
        <v>0</v>
      </c>
      <c r="T105" s="47">
        <f>S105/16</f>
        <v>0</v>
      </c>
      <c r="U105" s="136">
        <f>T105*1101.3</f>
        <v>0</v>
      </c>
    </row>
    <row r="106" spans="1:21" ht="12.75">
      <c r="A106" s="8" t="s">
        <v>188</v>
      </c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1"/>
      <c r="S106" s="58">
        <f>SUM(B106:Q106)</f>
        <v>0</v>
      </c>
      <c r="T106" s="47">
        <f>S106/16</f>
        <v>0</v>
      </c>
      <c r="U106" s="136">
        <f>T106*1101.3</f>
        <v>0</v>
      </c>
    </row>
    <row r="107" spans="1:21" ht="13.5" thickBot="1">
      <c r="A107" s="79" t="s">
        <v>60</v>
      </c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1"/>
      <c r="S107" s="68">
        <f>SUM(B107:Q107)</f>
        <v>0</v>
      </c>
      <c r="T107" s="92">
        <f>S107/16</f>
        <v>0</v>
      </c>
      <c r="U107" s="137">
        <f>T107*1101.3</f>
        <v>0</v>
      </c>
    </row>
    <row r="108" spans="1:21" ht="13.5" thickBot="1">
      <c r="A108" s="93" t="s">
        <v>197</v>
      </c>
      <c r="S108" s="95">
        <f>S103+S105+S106+S107</f>
        <v>0</v>
      </c>
      <c r="T108" s="98">
        <f>S108/16</f>
        <v>0</v>
      </c>
      <c r="U108" s="138">
        <f>T108*1101.3</f>
        <v>0</v>
      </c>
    </row>
    <row r="109" spans="19:21" ht="13.5" thickBot="1">
      <c r="S109" s="11"/>
      <c r="T109" s="60"/>
      <c r="U109" s="139"/>
    </row>
    <row r="110" spans="11:21" ht="13.5" thickBot="1">
      <c r="K110" s="132" t="s">
        <v>199</v>
      </c>
      <c r="L110" s="132"/>
      <c r="M110" s="132"/>
      <c r="N110" s="132"/>
      <c r="O110" s="132"/>
      <c r="P110" s="132"/>
      <c r="Q110" s="132"/>
      <c r="S110" s="95">
        <f>S57+S81+S99+S108</f>
        <v>522</v>
      </c>
      <c r="T110" s="104">
        <f>T57+T81+T99+T108</f>
        <v>32.625</v>
      </c>
      <c r="U110" s="138">
        <f>U57+U81+U99+U108</f>
        <v>35929.9125</v>
      </c>
    </row>
    <row r="111" spans="19:21" ht="12.75">
      <c r="S111" s="11"/>
      <c r="T111" s="60"/>
      <c r="U111" s="139"/>
    </row>
    <row r="112" spans="19:21" ht="12.75">
      <c r="S112" s="11"/>
      <c r="T112" s="60"/>
      <c r="U112" s="139"/>
    </row>
    <row r="113" spans="19:21" ht="12.75">
      <c r="S113" s="11"/>
      <c r="T113" s="60"/>
      <c r="U113" s="139"/>
    </row>
    <row r="114" spans="19:21" ht="12.75">
      <c r="S114" s="11"/>
      <c r="T114" s="60"/>
      <c r="U114" s="139"/>
    </row>
    <row r="115" spans="19:21" ht="12.75">
      <c r="S115" s="11"/>
      <c r="T115" s="60"/>
      <c r="U115" s="139"/>
    </row>
  </sheetData>
  <mergeCells count="1">
    <mergeCell ref="K110:Q110"/>
  </mergeCells>
  <printOptions gridLines="1"/>
  <pageMargins left="0.75" right="0.75" top="1" bottom="1" header="0.511811023" footer="0.511811023"/>
  <pageSetup horizontalDpi="600" verticalDpi="600" orientation="portrait" r:id="rId1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110"/>
  <sheetViews>
    <sheetView zoomScale="75" zoomScaleNormal="75" workbookViewId="0" topLeftCell="A49">
      <selection activeCell="S108" sqref="S108"/>
    </sheetView>
  </sheetViews>
  <sheetFormatPr defaultColWidth="9.140625" defaultRowHeight="12.75"/>
  <cols>
    <col min="1" max="1" width="24.28125" style="0" customWidth="1"/>
    <col min="2" max="17" width="5.28125" style="0" customWidth="1"/>
    <col min="18" max="18" width="7.421875" style="0" customWidth="1"/>
    <col min="19" max="19" width="6.28125" style="0" customWidth="1"/>
    <col min="20" max="20" width="7.57421875" style="81" customWidth="1"/>
    <col min="21" max="21" width="10.421875" style="0" customWidth="1"/>
    <col min="22" max="16384" width="11.421875" style="0" customWidth="1"/>
  </cols>
  <sheetData>
    <row r="1" spans="1:16" ht="12.75">
      <c r="A1" s="1" t="s">
        <v>0</v>
      </c>
      <c r="B1" t="s">
        <v>61</v>
      </c>
      <c r="M1" t="s">
        <v>192</v>
      </c>
      <c r="P1" s="3"/>
    </row>
    <row r="2" spans="1:20" s="45" customFormat="1" ht="12.75">
      <c r="A2" s="44" t="s">
        <v>189</v>
      </c>
      <c r="M2" s="45" t="s">
        <v>3</v>
      </c>
      <c r="R2" s="45" t="s">
        <v>65</v>
      </c>
      <c r="T2" s="82"/>
    </row>
    <row r="3" spans="13:18" ht="12.75">
      <c r="M3" t="s">
        <v>5</v>
      </c>
      <c r="R3" s="2">
        <v>1101.3</v>
      </c>
    </row>
    <row r="4" spans="1:21" ht="12.75">
      <c r="A4" s="6"/>
      <c r="B4" s="6" t="s">
        <v>6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10"/>
      <c r="Q4" s="10"/>
      <c r="R4" s="10"/>
      <c r="S4" s="6"/>
      <c r="T4" s="83"/>
      <c r="U4" s="6"/>
    </row>
    <row r="5" spans="1:21" ht="12.75">
      <c r="A5" s="51" t="s">
        <v>7</v>
      </c>
      <c r="B5" s="15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5">
        <v>8</v>
      </c>
      <c r="J5" s="15" t="s">
        <v>125</v>
      </c>
      <c r="K5" s="15" t="s">
        <v>126</v>
      </c>
      <c r="L5" s="15">
        <v>10</v>
      </c>
      <c r="M5" s="15">
        <v>11</v>
      </c>
      <c r="N5" s="15">
        <v>12</v>
      </c>
      <c r="O5" s="15">
        <v>13</v>
      </c>
      <c r="P5" s="15">
        <v>14</v>
      </c>
      <c r="Q5" s="15">
        <v>15</v>
      </c>
      <c r="R5" s="7"/>
      <c r="S5" s="15" t="s">
        <v>8</v>
      </c>
      <c r="T5" s="17" t="s">
        <v>9</v>
      </c>
      <c r="U5" s="15" t="s">
        <v>10</v>
      </c>
    </row>
    <row r="6" spans="1:21" ht="12.75">
      <c r="A6" s="52" t="s">
        <v>11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0"/>
      <c r="S6" s="15"/>
      <c r="T6" s="17"/>
      <c r="U6" s="15"/>
    </row>
    <row r="7" spans="1:21" ht="12.75">
      <c r="A7" s="53" t="s">
        <v>12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1"/>
      <c r="S7" s="16">
        <f>SUM(B7:Q7)</f>
        <v>0</v>
      </c>
      <c r="T7" s="17">
        <f>S7/16</f>
        <v>0</v>
      </c>
      <c r="U7" s="17">
        <f>T7*1101.3</f>
        <v>0</v>
      </c>
    </row>
    <row r="8" spans="1:21" ht="12.75">
      <c r="A8" s="53" t="s">
        <v>96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1"/>
      <c r="S8" s="16">
        <f>SUM(B8:Q8)</f>
        <v>0</v>
      </c>
      <c r="T8" s="17">
        <f>S8/16</f>
        <v>0</v>
      </c>
      <c r="U8" s="17">
        <f>T8*1101.3</f>
        <v>0</v>
      </c>
    </row>
    <row r="9" spans="1:21" ht="12.75">
      <c r="A9" s="53" t="s">
        <v>13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1"/>
      <c r="S9" s="16">
        <f>SUM(B9:Q9)</f>
        <v>0</v>
      </c>
      <c r="T9" s="17">
        <f>S9/16</f>
        <v>0</v>
      </c>
      <c r="U9" s="17">
        <f>T9*1101.3</f>
        <v>0</v>
      </c>
    </row>
    <row r="10" spans="1:21" ht="12.75">
      <c r="A10" t="s">
        <v>82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1"/>
      <c r="S10" s="16">
        <f>SUM(B10:Q10)</f>
        <v>0</v>
      </c>
      <c r="T10" s="17">
        <f>S10/16</f>
        <v>0</v>
      </c>
      <c r="U10" s="17">
        <f>T10*1101.3</f>
        <v>0</v>
      </c>
    </row>
    <row r="11" spans="1:21" ht="12.75">
      <c r="A11" s="53" t="s">
        <v>14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1"/>
      <c r="S11" s="16">
        <f>SUM(B11:Q11)</f>
        <v>0</v>
      </c>
      <c r="T11" s="17">
        <f>S11/16</f>
        <v>0</v>
      </c>
      <c r="U11" s="17">
        <f>T11*1101.3</f>
        <v>0</v>
      </c>
    </row>
    <row r="12" spans="1:21" ht="12.75">
      <c r="A12" s="53" t="s">
        <v>15</v>
      </c>
      <c r="B12" s="16">
        <v>5</v>
      </c>
      <c r="C12" s="16">
        <v>4</v>
      </c>
      <c r="D12" s="16">
        <v>4</v>
      </c>
      <c r="E12" s="25">
        <v>5</v>
      </c>
      <c r="F12" s="16"/>
      <c r="G12" s="16"/>
      <c r="H12" s="16">
        <v>7</v>
      </c>
      <c r="I12" s="16">
        <v>2</v>
      </c>
      <c r="J12" s="16">
        <v>2</v>
      </c>
      <c r="K12" s="16">
        <v>2</v>
      </c>
      <c r="L12" s="16">
        <v>2</v>
      </c>
      <c r="M12" s="16">
        <v>8</v>
      </c>
      <c r="N12" s="16">
        <v>3</v>
      </c>
      <c r="O12" s="16">
        <v>4</v>
      </c>
      <c r="P12" s="16">
        <v>3</v>
      </c>
      <c r="Q12" s="16">
        <v>5</v>
      </c>
      <c r="R12" s="11"/>
      <c r="S12" s="16">
        <f>SUM(B12:Q12)</f>
        <v>56</v>
      </c>
      <c r="T12" s="17">
        <f>S12/16</f>
        <v>3.5</v>
      </c>
      <c r="U12" s="17">
        <f>T12*1101.3</f>
        <v>3854.5499999999997</v>
      </c>
    </row>
    <row r="13" spans="1:21" ht="12.75">
      <c r="A13" s="53" t="s">
        <v>16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1"/>
      <c r="S13" s="16">
        <f>SUM(B13:Q13)</f>
        <v>0</v>
      </c>
      <c r="T13" s="17">
        <f>S13/16</f>
        <v>0</v>
      </c>
      <c r="U13" s="17">
        <f>T13*1101.3</f>
        <v>0</v>
      </c>
    </row>
    <row r="14" spans="1:21" ht="12.75">
      <c r="A14" s="53" t="s">
        <v>17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1"/>
      <c r="S14" s="16">
        <f>SUM(B14:Q14)</f>
        <v>0</v>
      </c>
      <c r="T14" s="17">
        <f>S14/16</f>
        <v>0</v>
      </c>
      <c r="U14" s="17">
        <f>T14*1101.3</f>
        <v>0</v>
      </c>
    </row>
    <row r="15" spans="1:21" ht="12.75">
      <c r="A15" s="53" t="s">
        <v>18</v>
      </c>
      <c r="B15" s="16">
        <v>1</v>
      </c>
      <c r="C15" s="16">
        <v>1</v>
      </c>
      <c r="D15" s="16">
        <v>3</v>
      </c>
      <c r="E15" s="16"/>
      <c r="F15" s="16"/>
      <c r="G15" s="16">
        <v>1</v>
      </c>
      <c r="H15" s="16"/>
      <c r="I15" s="16">
        <v>2</v>
      </c>
      <c r="J15" s="16">
        <v>1</v>
      </c>
      <c r="K15" s="16"/>
      <c r="L15" s="16"/>
      <c r="M15" s="16">
        <v>1</v>
      </c>
      <c r="N15" s="16"/>
      <c r="O15" s="16"/>
      <c r="P15" s="16"/>
      <c r="Q15" s="16"/>
      <c r="R15" s="11"/>
      <c r="S15" s="16">
        <f>SUM(B15:Q15)</f>
        <v>10</v>
      </c>
      <c r="T15" s="17">
        <f>S15/16</f>
        <v>0.625</v>
      </c>
      <c r="U15" s="17">
        <f>T15*1101.3</f>
        <v>688.3125</v>
      </c>
    </row>
    <row r="16" spans="1:21" ht="12.75">
      <c r="A16" s="53" t="s">
        <v>137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>
        <v>1</v>
      </c>
      <c r="P16" s="16"/>
      <c r="Q16" s="16"/>
      <c r="R16" s="11"/>
      <c r="S16" s="16">
        <f>SUM(B16:Q16)</f>
        <v>1</v>
      </c>
      <c r="T16" s="17">
        <f>S16/16</f>
        <v>0.0625</v>
      </c>
      <c r="U16" s="17">
        <f>T16*1101.3</f>
        <v>68.83125</v>
      </c>
    </row>
    <row r="17" spans="1:21" ht="12.75">
      <c r="A17" s="53" t="s">
        <v>120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1"/>
      <c r="S17" s="16">
        <f>SUM(B17:Q17)</f>
        <v>0</v>
      </c>
      <c r="T17" s="17">
        <f>S17/16</f>
        <v>0</v>
      </c>
      <c r="U17" s="17">
        <f>T17*1101.3</f>
        <v>0</v>
      </c>
    </row>
    <row r="18" spans="1:21" ht="12.75">
      <c r="A18" s="53" t="s">
        <v>104</v>
      </c>
      <c r="B18" s="16">
        <v>1</v>
      </c>
      <c r="C18" s="16">
        <v>1</v>
      </c>
      <c r="D18" s="16"/>
      <c r="E18" s="16"/>
      <c r="F18" s="16"/>
      <c r="G18" s="16"/>
      <c r="H18" s="16"/>
      <c r="I18" s="16"/>
      <c r="J18" s="16"/>
      <c r="K18" s="16"/>
      <c r="L18" s="16"/>
      <c r="M18" s="16">
        <v>1</v>
      </c>
      <c r="N18" s="16"/>
      <c r="O18" s="16"/>
      <c r="P18" s="16"/>
      <c r="Q18" s="16"/>
      <c r="R18" s="11"/>
      <c r="S18" s="16">
        <f>SUM(B18:Q18)</f>
        <v>3</v>
      </c>
      <c r="T18" s="17">
        <f>S18/16</f>
        <v>0.1875</v>
      </c>
      <c r="U18" s="17">
        <f>T18*1101.3</f>
        <v>206.49374999999998</v>
      </c>
    </row>
    <row r="19" spans="1:21" ht="12.75">
      <c r="A19" s="53" t="s">
        <v>78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1"/>
      <c r="S19" s="16">
        <f>SUM(B19:Q19)</f>
        <v>0</v>
      </c>
      <c r="T19" s="17">
        <f>S19/16</f>
        <v>0</v>
      </c>
      <c r="U19" s="17">
        <f>T19*1101.3</f>
        <v>0</v>
      </c>
    </row>
    <row r="20" spans="1:21" ht="12.75">
      <c r="A20" s="79" t="s">
        <v>127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1"/>
      <c r="S20" s="16">
        <f>SUM(B20:Q20)</f>
        <v>0</v>
      </c>
      <c r="T20" s="17">
        <f>S20/16</f>
        <v>0</v>
      </c>
      <c r="U20" s="17">
        <f>T20*1101.3</f>
        <v>0</v>
      </c>
    </row>
    <row r="21" spans="1:21" ht="12.75">
      <c r="A21" s="79" t="s">
        <v>19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1"/>
      <c r="S21" s="16">
        <f>SUM(B21:Q21)</f>
        <v>0</v>
      </c>
      <c r="T21" s="17">
        <f>S21/16</f>
        <v>0</v>
      </c>
      <c r="U21" s="17">
        <f>T21*1101.3</f>
        <v>0</v>
      </c>
    </row>
    <row r="22" spans="1:21" ht="12.75">
      <c r="A22" s="110" t="s">
        <v>81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S22" s="16">
        <f>SUM(B22:Q22)</f>
        <v>0</v>
      </c>
      <c r="T22" s="17">
        <f>S22/16</f>
        <v>0</v>
      </c>
      <c r="U22" s="17">
        <f>T22*1101.3</f>
        <v>0</v>
      </c>
    </row>
    <row r="23" spans="1:21" ht="12.75">
      <c r="A23" s="161" t="s">
        <v>108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S23" s="16">
        <f>SUM(B23:Q23)</f>
        <v>0</v>
      </c>
      <c r="T23" s="17">
        <f>S23/16</f>
        <v>0</v>
      </c>
      <c r="U23" s="17">
        <f>T23*1101.3</f>
        <v>0</v>
      </c>
    </row>
    <row r="24" spans="1:21" ht="12.75">
      <c r="A24" s="79" t="s">
        <v>20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1"/>
      <c r="S24" s="16">
        <f>SUM(B24:Q24)</f>
        <v>0</v>
      </c>
      <c r="T24" s="17">
        <f>S24/16</f>
        <v>0</v>
      </c>
      <c r="U24" s="17">
        <f>T24*1101.3</f>
        <v>0</v>
      </c>
    </row>
    <row r="25" spans="1:21" ht="12.75">
      <c r="A25" s="53" t="s">
        <v>21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1"/>
      <c r="S25" s="16">
        <f>SUM(B25:Q25)</f>
        <v>0</v>
      </c>
      <c r="T25" s="17">
        <f>S25/16</f>
        <v>0</v>
      </c>
      <c r="U25" s="17">
        <f>T25*1101.3</f>
        <v>0</v>
      </c>
    </row>
    <row r="26" spans="1:21" ht="12.75">
      <c r="A26" s="53" t="s">
        <v>22</v>
      </c>
      <c r="B26" s="16">
        <v>3</v>
      </c>
      <c r="C26" s="16">
        <v>1</v>
      </c>
      <c r="D26" s="16">
        <v>3</v>
      </c>
      <c r="E26" s="16">
        <v>4</v>
      </c>
      <c r="F26" s="16">
        <v>2</v>
      </c>
      <c r="G26" s="16">
        <v>9</v>
      </c>
      <c r="H26" s="16">
        <v>6</v>
      </c>
      <c r="I26" s="16">
        <v>3</v>
      </c>
      <c r="J26" s="16">
        <v>4</v>
      </c>
      <c r="K26" s="16">
        <v>4</v>
      </c>
      <c r="L26" s="16">
        <v>2</v>
      </c>
      <c r="M26" s="16">
        <v>4</v>
      </c>
      <c r="N26" s="16">
        <v>2</v>
      </c>
      <c r="O26" s="25">
        <v>6</v>
      </c>
      <c r="P26" s="16">
        <v>1</v>
      </c>
      <c r="Q26" s="16">
        <v>4</v>
      </c>
      <c r="R26" s="11"/>
      <c r="S26" s="16">
        <f>SUM(B26:Q26)</f>
        <v>58</v>
      </c>
      <c r="T26" s="17">
        <f>S26/16</f>
        <v>3.625</v>
      </c>
      <c r="U26" s="17">
        <f>T26*1101.3</f>
        <v>3992.2124999999996</v>
      </c>
    </row>
    <row r="27" spans="1:21" ht="12.75">
      <c r="A27" s="53" t="s">
        <v>122</v>
      </c>
      <c r="B27" s="16"/>
      <c r="C27" s="16"/>
      <c r="D27" s="16"/>
      <c r="E27" s="16"/>
      <c r="F27" s="16"/>
      <c r="G27" s="16"/>
      <c r="H27" s="16">
        <v>1</v>
      </c>
      <c r="I27" s="16"/>
      <c r="J27" s="16"/>
      <c r="K27" s="16"/>
      <c r="L27" s="16"/>
      <c r="M27" s="16"/>
      <c r="N27" s="16"/>
      <c r="O27" s="25"/>
      <c r="P27" s="16"/>
      <c r="Q27" s="16"/>
      <c r="R27" s="11"/>
      <c r="S27" s="16">
        <f>SUM(B27:Q27)</f>
        <v>1</v>
      </c>
      <c r="T27" s="17">
        <f>S27/16</f>
        <v>0.0625</v>
      </c>
      <c r="U27" s="17">
        <f>T27*1101.3</f>
        <v>68.83125</v>
      </c>
    </row>
    <row r="28" spans="1:21" ht="12.75">
      <c r="A28" s="53" t="s">
        <v>23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1"/>
      <c r="S28" s="16">
        <f>SUM(B28:Q28)</f>
        <v>0</v>
      </c>
      <c r="T28" s="17">
        <f>S28/16</f>
        <v>0</v>
      </c>
      <c r="U28" s="17">
        <f>T28*1101.3</f>
        <v>0</v>
      </c>
    </row>
    <row r="29" spans="1:21" ht="12.75">
      <c r="A29" s="53" t="s">
        <v>133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1"/>
      <c r="S29" s="16">
        <f>SUM(B29:Q29)</f>
        <v>0</v>
      </c>
      <c r="T29" s="17">
        <f>S29/16</f>
        <v>0</v>
      </c>
      <c r="U29" s="17">
        <f>T29*1101.3</f>
        <v>0</v>
      </c>
    </row>
    <row r="30" spans="1:21" ht="12.75">
      <c r="A30" s="53" t="s">
        <v>24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1"/>
      <c r="S30" s="16">
        <f>SUM(B30:Q30)</f>
        <v>0</v>
      </c>
      <c r="T30" s="17">
        <f>S30/16</f>
        <v>0</v>
      </c>
      <c r="U30" s="17">
        <f>T30*1101.3</f>
        <v>0</v>
      </c>
    </row>
    <row r="31" spans="1:21" ht="12.75">
      <c r="A31" s="53" t="s">
        <v>25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1"/>
      <c r="S31" s="16">
        <f>SUM(B31:Q31)</f>
        <v>0</v>
      </c>
      <c r="T31" s="17">
        <f>S31/16</f>
        <v>0</v>
      </c>
      <c r="U31" s="17">
        <f>T31*1101.3</f>
        <v>0</v>
      </c>
    </row>
    <row r="32" spans="1:21" ht="12.75">
      <c r="A32" s="162" t="s">
        <v>86</v>
      </c>
      <c r="B32" s="29"/>
      <c r="C32" s="55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1"/>
      <c r="S32" s="16">
        <f>SUM(B32:Q32)</f>
        <v>0</v>
      </c>
      <c r="T32" s="17">
        <f>S32/16</f>
        <v>0</v>
      </c>
      <c r="U32" s="17">
        <f>T32*1101.3</f>
        <v>0</v>
      </c>
    </row>
    <row r="33" spans="1:21" ht="12.75">
      <c r="A33" s="79" t="s">
        <v>77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1"/>
      <c r="S33" s="16">
        <f>SUM(B33:Q33)</f>
        <v>0</v>
      </c>
      <c r="T33" s="17">
        <f>S33/16</f>
        <v>0</v>
      </c>
      <c r="U33" s="17">
        <f>T33*1101.3</f>
        <v>0</v>
      </c>
    </row>
    <row r="34" spans="1:21" ht="12.75">
      <c r="A34" s="53" t="s">
        <v>26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1"/>
      <c r="S34" s="16">
        <f>SUM(B34:Q34)</f>
        <v>0</v>
      </c>
      <c r="T34" s="17">
        <f>S34/16</f>
        <v>0</v>
      </c>
      <c r="U34" s="17">
        <f>T34*1101.3</f>
        <v>0</v>
      </c>
    </row>
    <row r="35" spans="1:21" ht="12.75">
      <c r="A35" s="53" t="s">
        <v>27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1"/>
      <c r="S35" s="16">
        <f>SUM(B35:Q35)</f>
        <v>0</v>
      </c>
      <c r="T35" s="17">
        <f>S35/16</f>
        <v>0</v>
      </c>
      <c r="U35" s="17">
        <f>T35*1101.3</f>
        <v>0</v>
      </c>
    </row>
    <row r="36" spans="1:21" ht="12.75">
      <c r="A36" s="162" t="s">
        <v>87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55">
        <v>1</v>
      </c>
      <c r="M36" s="16"/>
      <c r="N36" s="16"/>
      <c r="O36" s="16"/>
      <c r="P36" s="16"/>
      <c r="Q36" s="16"/>
      <c r="R36" s="11"/>
      <c r="S36" s="16">
        <f>SUM(B36:Q36)</f>
        <v>1</v>
      </c>
      <c r="T36" s="17">
        <f>S36/16</f>
        <v>0.0625</v>
      </c>
      <c r="U36" s="17">
        <f>T36*1101.3</f>
        <v>68.83125</v>
      </c>
    </row>
    <row r="37" spans="1:21" ht="12.75">
      <c r="A37" s="79" t="s">
        <v>28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1"/>
      <c r="S37" s="16">
        <f>SUM(B37:Q37)</f>
        <v>0</v>
      </c>
      <c r="T37" s="17">
        <f>S37/16</f>
        <v>0</v>
      </c>
      <c r="U37" s="17">
        <f>T37*1101.3</f>
        <v>0</v>
      </c>
    </row>
    <row r="38" spans="1:21" ht="12.75">
      <c r="A38" s="53" t="s">
        <v>109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1"/>
      <c r="S38" s="16">
        <f>SUM(B38:Q38)</f>
        <v>0</v>
      </c>
      <c r="T38" s="17">
        <f>S38/16</f>
        <v>0</v>
      </c>
      <c r="U38" s="17">
        <f>T38*1101.3</f>
        <v>0</v>
      </c>
    </row>
    <row r="39" spans="1:21" ht="12.75">
      <c r="A39" s="53" t="s">
        <v>29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1"/>
      <c r="S39" s="16">
        <f>SUM(B39:Q39)</f>
        <v>0</v>
      </c>
      <c r="T39" s="17">
        <f>S39/16</f>
        <v>0</v>
      </c>
      <c r="U39" s="17">
        <f>T39*1101.3</f>
        <v>0</v>
      </c>
    </row>
    <row r="40" spans="1:21" ht="12.75">
      <c r="A40" s="53" t="s">
        <v>30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1"/>
      <c r="S40" s="16">
        <f>SUM(B40:Q40)</f>
        <v>0</v>
      </c>
      <c r="T40" s="17">
        <f>S40/16</f>
        <v>0</v>
      </c>
      <c r="U40" s="17">
        <f>T40*1101.3</f>
        <v>0</v>
      </c>
    </row>
    <row r="41" spans="1:21" ht="12.75">
      <c r="A41" s="53" t="s">
        <v>130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1"/>
      <c r="S41" s="16">
        <f>SUM(B41:Q41)</f>
        <v>0</v>
      </c>
      <c r="T41" s="17">
        <f>S41/16</f>
        <v>0</v>
      </c>
      <c r="U41" s="17">
        <f>T41*1101.3</f>
        <v>0</v>
      </c>
    </row>
    <row r="42" spans="1:21" ht="12.75">
      <c r="A42" s="53" t="s">
        <v>31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1"/>
      <c r="S42" s="16">
        <f>SUM(B42:Q42)</f>
        <v>0</v>
      </c>
      <c r="T42" s="17">
        <f>S42/16</f>
        <v>0</v>
      </c>
      <c r="U42" s="17">
        <f>T42*1101.3</f>
        <v>0</v>
      </c>
    </row>
    <row r="43" spans="1:21" ht="12.75">
      <c r="A43" s="53" t="s">
        <v>119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1"/>
      <c r="S43" s="16">
        <f>SUM(B43:Q43)</f>
        <v>0</v>
      </c>
      <c r="T43" s="17">
        <f>S43/16</f>
        <v>0</v>
      </c>
      <c r="U43" s="17">
        <f>T43*1101.3</f>
        <v>0</v>
      </c>
    </row>
    <row r="44" spans="1:21" ht="12.75">
      <c r="A44" s="6" t="s">
        <v>85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1"/>
      <c r="S44" s="16">
        <f>SUM(B44:Q44)</f>
        <v>0</v>
      </c>
      <c r="T44" s="17">
        <f>S44/16</f>
        <v>0</v>
      </c>
      <c r="U44" s="17">
        <f>T44*1101.3</f>
        <v>0</v>
      </c>
    </row>
    <row r="45" spans="1:21" ht="12.75">
      <c r="A45" s="161" t="s">
        <v>106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1"/>
      <c r="S45" s="16">
        <f>SUM(B45:Q45)</f>
        <v>0</v>
      </c>
      <c r="T45" s="17">
        <f>S45/16</f>
        <v>0</v>
      </c>
      <c r="U45" s="17">
        <f>T45*1101.3</f>
        <v>0</v>
      </c>
    </row>
    <row r="46" spans="1:21" ht="12.75">
      <c r="A46" s="79" t="s">
        <v>80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1"/>
      <c r="S46" s="16">
        <f>SUM(B46:Q46)</f>
        <v>0</v>
      </c>
      <c r="T46" s="17">
        <f>S46/16</f>
        <v>0</v>
      </c>
      <c r="U46" s="17">
        <f>T46*1101.3</f>
        <v>0</v>
      </c>
    </row>
    <row r="47" spans="1:21" ht="12.75">
      <c r="A47" s="53" t="s">
        <v>138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>
        <v>1</v>
      </c>
      <c r="R47" s="11"/>
      <c r="S47" s="16">
        <f>SUM(B47:Q47)</f>
        <v>1</v>
      </c>
      <c r="T47" s="17">
        <f>S47/16</f>
        <v>0.0625</v>
      </c>
      <c r="U47" s="17">
        <f>T47*1101.3</f>
        <v>68.83125</v>
      </c>
    </row>
    <row r="48" spans="1:21" ht="12.75">
      <c r="A48" s="1" t="s">
        <v>105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1"/>
      <c r="S48" s="16">
        <f>SUM(B48:Q48)</f>
        <v>0</v>
      </c>
      <c r="T48" s="17">
        <f>S48/16</f>
        <v>0</v>
      </c>
      <c r="U48" s="17">
        <f>T48*1101.3</f>
        <v>0</v>
      </c>
    </row>
    <row r="49" spans="1:21" ht="12.75">
      <c r="A49" s="110" t="s">
        <v>83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1"/>
      <c r="S49" s="16">
        <f>SUM(B49:Q49)</f>
        <v>0</v>
      </c>
      <c r="T49" s="17">
        <f>S49/16</f>
        <v>0</v>
      </c>
      <c r="U49" s="17">
        <f>T49*1101.3</f>
        <v>0</v>
      </c>
    </row>
    <row r="50" spans="1:21" ht="12.75">
      <c r="A50" s="53" t="s">
        <v>210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1"/>
      <c r="S50" s="16">
        <f>SUM(B50:Q50)</f>
        <v>0</v>
      </c>
      <c r="T50" s="17">
        <f>S50/16</f>
        <v>0</v>
      </c>
      <c r="U50" s="17">
        <f>T50*1101.3</f>
        <v>0</v>
      </c>
    </row>
    <row r="51" spans="1:21" ht="12.75">
      <c r="A51" s="6" t="s">
        <v>84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1"/>
      <c r="S51" s="16">
        <f>SUM(B51:Q51)</f>
        <v>0</v>
      </c>
      <c r="T51" s="17">
        <f>S51/16</f>
        <v>0</v>
      </c>
      <c r="U51" s="17">
        <f>T51*1101.3</f>
        <v>0</v>
      </c>
    </row>
    <row r="52" spans="1:21" ht="12.75">
      <c r="A52" s="1" t="s">
        <v>32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1"/>
      <c r="S52" s="16">
        <f>SUM(B52:Q52)</f>
        <v>0</v>
      </c>
      <c r="T52" s="17">
        <f>S52/16</f>
        <v>0</v>
      </c>
      <c r="U52" s="17">
        <f>T52*1101.3</f>
        <v>0</v>
      </c>
    </row>
    <row r="53" spans="1:21" ht="12.75">
      <c r="A53" s="79" t="s">
        <v>32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>
        <v>1</v>
      </c>
      <c r="N53" s="16"/>
      <c r="O53" s="16"/>
      <c r="P53" s="16"/>
      <c r="Q53" s="16"/>
      <c r="R53" s="11"/>
      <c r="S53" s="16">
        <f>SUM(B53:Q53)</f>
        <v>1</v>
      </c>
      <c r="T53" s="17">
        <f>S53/16</f>
        <v>0.0625</v>
      </c>
      <c r="U53" s="17">
        <f>T53*1101.3</f>
        <v>68.83125</v>
      </c>
    </row>
    <row r="54" spans="1:21" ht="12.75">
      <c r="A54" s="163" t="s">
        <v>110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1"/>
      <c r="S54" s="16">
        <f>SUM(B54:Q54)</f>
        <v>0</v>
      </c>
      <c r="T54" s="17">
        <f>S54/16</f>
        <v>0</v>
      </c>
      <c r="U54" s="17">
        <f>T54*1101.3</f>
        <v>0</v>
      </c>
    </row>
    <row r="55" spans="1:21" ht="12.75">
      <c r="A55" s="53" t="s">
        <v>33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25"/>
      <c r="P55" s="16"/>
      <c r="Q55" s="16"/>
      <c r="R55" s="12"/>
      <c r="S55" s="16">
        <f>SUM(B55:Q55)</f>
        <v>0</v>
      </c>
      <c r="T55" s="17">
        <f>S55/16</f>
        <v>0</v>
      </c>
      <c r="U55" s="17">
        <f>T55*1101.3</f>
        <v>0</v>
      </c>
    </row>
    <row r="56" spans="1:21" ht="13.5" thickBot="1">
      <c r="A56" s="54" t="s">
        <v>34</v>
      </c>
      <c r="B56" s="16"/>
      <c r="C56" s="16"/>
      <c r="D56" s="16"/>
      <c r="E56" s="16"/>
      <c r="F56" s="16"/>
      <c r="G56" s="16"/>
      <c r="H56" s="16"/>
      <c r="I56" s="16"/>
      <c r="J56" s="16"/>
      <c r="K56" s="16">
        <v>2</v>
      </c>
      <c r="L56" s="16"/>
      <c r="M56" s="16"/>
      <c r="N56" s="16"/>
      <c r="O56" s="16"/>
      <c r="P56" s="16"/>
      <c r="Q56" s="16"/>
      <c r="R56" s="7"/>
      <c r="S56" s="56">
        <f>SUM(B56:Q56)</f>
        <v>2</v>
      </c>
      <c r="T56" s="57">
        <f>S56/16</f>
        <v>0.125</v>
      </c>
      <c r="U56" s="57">
        <f>T56*1101.3</f>
        <v>137.6625</v>
      </c>
    </row>
    <row r="57" spans="1:21" ht="13.5" thickBot="1">
      <c r="A57" s="52" t="s">
        <v>193</v>
      </c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7"/>
      <c r="S57" s="95">
        <f>SUM(S7:S56)</f>
        <v>134</v>
      </c>
      <c r="T57" s="96">
        <f>S57/16</f>
        <v>8.375</v>
      </c>
      <c r="U57" s="97">
        <f>T57*1101.3</f>
        <v>9223.387499999999</v>
      </c>
    </row>
    <row r="58" spans="1:21" ht="12.75">
      <c r="A58" s="22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94"/>
      <c r="T58" s="14"/>
      <c r="U58" s="14"/>
    </row>
    <row r="59" spans="1:21" ht="12.75">
      <c r="A59" s="20" t="s">
        <v>35</v>
      </c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69"/>
      <c r="T59" s="66"/>
      <c r="U59" s="66"/>
    </row>
    <row r="60" spans="1:21" ht="12.75">
      <c r="A60" s="23" t="s">
        <v>36</v>
      </c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1"/>
      <c r="S60" s="58">
        <f>SUM(B60:Q60)</f>
        <v>0</v>
      </c>
      <c r="T60" s="17">
        <f aca="true" t="shared" si="0" ref="T60:T81">S60/16</f>
        <v>0</v>
      </c>
      <c r="U60" s="17">
        <f aca="true" t="shared" si="1" ref="U60:U81">T60*1101.3</f>
        <v>0</v>
      </c>
    </row>
    <row r="61" spans="1:21" ht="12.75">
      <c r="A61" s="67" t="s">
        <v>134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1"/>
      <c r="S61" s="58">
        <f aca="true" t="shared" si="2" ref="S61:S80">SUM(B61:Q61)</f>
        <v>0</v>
      </c>
      <c r="T61" s="17">
        <f t="shared" si="0"/>
        <v>0</v>
      </c>
      <c r="U61" s="17">
        <f t="shared" si="1"/>
        <v>0</v>
      </c>
    </row>
    <row r="62" spans="1:21" ht="12.75">
      <c r="A62" s="67" t="s">
        <v>132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1"/>
      <c r="S62" s="58">
        <f t="shared" si="2"/>
        <v>0</v>
      </c>
      <c r="T62" s="17">
        <f t="shared" si="0"/>
        <v>0</v>
      </c>
      <c r="U62" s="17">
        <f t="shared" si="1"/>
        <v>0</v>
      </c>
    </row>
    <row r="63" spans="1:21" ht="12.75">
      <c r="A63" s="23" t="s">
        <v>37</v>
      </c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1"/>
      <c r="S63" s="58">
        <f t="shared" si="2"/>
        <v>0</v>
      </c>
      <c r="T63" s="17">
        <f t="shared" si="0"/>
        <v>0</v>
      </c>
      <c r="U63" s="17">
        <f t="shared" si="1"/>
        <v>0</v>
      </c>
    </row>
    <row r="64" spans="1:21" ht="12.75">
      <c r="A64" s="23" t="s">
        <v>124</v>
      </c>
      <c r="B64" s="16"/>
      <c r="C64" s="16"/>
      <c r="D64" s="16"/>
      <c r="E64" s="16"/>
      <c r="F64" s="16"/>
      <c r="G64" s="16"/>
      <c r="H64" s="16"/>
      <c r="I64" s="16">
        <v>2</v>
      </c>
      <c r="J64" s="16"/>
      <c r="K64" s="16"/>
      <c r="L64" s="16"/>
      <c r="M64" s="16">
        <v>2</v>
      </c>
      <c r="N64" s="16">
        <v>1</v>
      </c>
      <c r="O64" s="16"/>
      <c r="P64" s="16"/>
      <c r="Q64" s="16">
        <v>2</v>
      </c>
      <c r="R64" s="11"/>
      <c r="S64" s="58">
        <f t="shared" si="2"/>
        <v>7</v>
      </c>
      <c r="T64" s="17">
        <f t="shared" si="0"/>
        <v>0.4375</v>
      </c>
      <c r="U64" s="17">
        <f t="shared" si="1"/>
        <v>481.81874999999997</v>
      </c>
    </row>
    <row r="65" spans="1:21" ht="12.75">
      <c r="A65" s="23" t="s">
        <v>38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1"/>
      <c r="S65" s="58">
        <f t="shared" si="2"/>
        <v>0</v>
      </c>
      <c r="T65" s="17">
        <f t="shared" si="0"/>
        <v>0</v>
      </c>
      <c r="U65" s="17">
        <f t="shared" si="1"/>
        <v>0</v>
      </c>
    </row>
    <row r="66" spans="1:21" ht="12.75">
      <c r="A66" s="67" t="s">
        <v>142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1"/>
      <c r="S66" s="58">
        <f t="shared" si="2"/>
        <v>0</v>
      </c>
      <c r="T66" s="17">
        <f t="shared" si="0"/>
        <v>0</v>
      </c>
      <c r="U66" s="17">
        <f t="shared" si="1"/>
        <v>0</v>
      </c>
    </row>
    <row r="67" spans="1:21" ht="12.75">
      <c r="A67" s="67" t="s">
        <v>115</v>
      </c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1"/>
      <c r="S67" s="58">
        <f t="shared" si="2"/>
        <v>0</v>
      </c>
      <c r="T67" s="17">
        <f t="shared" si="0"/>
        <v>0</v>
      </c>
      <c r="U67" s="17">
        <f t="shared" si="1"/>
        <v>0</v>
      </c>
    </row>
    <row r="68" spans="1:21" ht="12.75">
      <c r="A68" s="67" t="s">
        <v>94</v>
      </c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1"/>
      <c r="S68" s="58">
        <f t="shared" si="2"/>
        <v>0</v>
      </c>
      <c r="T68" s="17">
        <f t="shared" si="0"/>
        <v>0</v>
      </c>
      <c r="U68" s="17">
        <f t="shared" si="1"/>
        <v>0</v>
      </c>
    </row>
    <row r="69" spans="1:21" ht="12.75">
      <c r="A69" s="67" t="s">
        <v>111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1"/>
      <c r="S69" s="58">
        <f t="shared" si="2"/>
        <v>0</v>
      </c>
      <c r="T69" s="17">
        <f t="shared" si="0"/>
        <v>0</v>
      </c>
      <c r="U69" s="17">
        <f t="shared" si="1"/>
        <v>0</v>
      </c>
    </row>
    <row r="70" spans="1:21" ht="12.75">
      <c r="A70" s="67" t="s">
        <v>128</v>
      </c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1"/>
      <c r="S70" s="58">
        <f t="shared" si="2"/>
        <v>0</v>
      </c>
      <c r="T70" s="17">
        <f t="shared" si="0"/>
        <v>0</v>
      </c>
      <c r="U70" s="17">
        <f t="shared" si="1"/>
        <v>0</v>
      </c>
    </row>
    <row r="71" spans="1:21" ht="12.75">
      <c r="A71" s="23" t="s">
        <v>39</v>
      </c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1"/>
      <c r="S71" s="58">
        <f t="shared" si="2"/>
        <v>0</v>
      </c>
      <c r="T71" s="17">
        <f t="shared" si="0"/>
        <v>0</v>
      </c>
      <c r="U71" s="17">
        <f t="shared" si="1"/>
        <v>0</v>
      </c>
    </row>
    <row r="72" spans="1:21" ht="12.75">
      <c r="A72" s="67" t="s">
        <v>113</v>
      </c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1"/>
      <c r="S72" s="58">
        <f t="shared" si="2"/>
        <v>0</v>
      </c>
      <c r="T72" s="17">
        <f t="shared" si="0"/>
        <v>0</v>
      </c>
      <c r="U72" s="17">
        <f t="shared" si="1"/>
        <v>0</v>
      </c>
    </row>
    <row r="73" spans="1:21" ht="12.75">
      <c r="A73" s="23" t="s">
        <v>40</v>
      </c>
      <c r="B73" s="16">
        <v>10</v>
      </c>
      <c r="C73" s="16">
        <v>4</v>
      </c>
      <c r="D73" s="16">
        <v>1</v>
      </c>
      <c r="E73" s="16">
        <v>11</v>
      </c>
      <c r="F73" s="16">
        <v>10</v>
      </c>
      <c r="G73" s="16">
        <v>8</v>
      </c>
      <c r="H73" s="16">
        <v>17</v>
      </c>
      <c r="I73" s="16">
        <v>12</v>
      </c>
      <c r="J73" s="16">
        <v>5</v>
      </c>
      <c r="K73" s="16">
        <v>1</v>
      </c>
      <c r="L73" s="16">
        <v>8</v>
      </c>
      <c r="M73" s="16">
        <v>7</v>
      </c>
      <c r="N73" s="16">
        <v>9</v>
      </c>
      <c r="O73" s="16">
        <v>10</v>
      </c>
      <c r="P73" s="25">
        <v>11</v>
      </c>
      <c r="Q73" s="16">
        <v>18</v>
      </c>
      <c r="R73" s="7"/>
      <c r="S73" s="58">
        <f t="shared" si="2"/>
        <v>142</v>
      </c>
      <c r="T73" s="17">
        <f t="shared" si="0"/>
        <v>8.875</v>
      </c>
      <c r="U73" s="17">
        <f t="shared" si="1"/>
        <v>9774.0375</v>
      </c>
    </row>
    <row r="74" spans="1:21" ht="12.75">
      <c r="A74" s="67" t="s">
        <v>121</v>
      </c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25"/>
      <c r="Q74" s="16"/>
      <c r="R74" s="7"/>
      <c r="S74" s="58">
        <f t="shared" si="2"/>
        <v>0</v>
      </c>
      <c r="T74" s="17">
        <f t="shared" si="0"/>
        <v>0</v>
      </c>
      <c r="U74" s="17">
        <f t="shared" si="1"/>
        <v>0</v>
      </c>
    </row>
    <row r="75" spans="1:21" ht="12.75">
      <c r="A75" s="67" t="s">
        <v>141</v>
      </c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25"/>
      <c r="Q75" s="16"/>
      <c r="R75" s="7"/>
      <c r="S75" s="58">
        <f t="shared" si="2"/>
        <v>0</v>
      </c>
      <c r="T75" s="17">
        <f t="shared" si="0"/>
        <v>0</v>
      </c>
      <c r="U75" s="17">
        <f t="shared" si="1"/>
        <v>0</v>
      </c>
    </row>
    <row r="76" spans="1:21" ht="12.75">
      <c r="A76" s="23" t="s">
        <v>41</v>
      </c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1"/>
      <c r="S76" s="58">
        <f t="shared" si="2"/>
        <v>0</v>
      </c>
      <c r="T76" s="17">
        <f t="shared" si="0"/>
        <v>0</v>
      </c>
      <c r="U76" s="17">
        <f t="shared" si="1"/>
        <v>0</v>
      </c>
    </row>
    <row r="77" spans="1:21" ht="12.75">
      <c r="A77" s="23" t="s">
        <v>42</v>
      </c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1"/>
      <c r="S77" s="58">
        <f t="shared" si="2"/>
        <v>0</v>
      </c>
      <c r="T77" s="17">
        <f t="shared" si="0"/>
        <v>0</v>
      </c>
      <c r="U77" s="17">
        <f t="shared" si="1"/>
        <v>0</v>
      </c>
    </row>
    <row r="78" spans="1:21" ht="12.75">
      <c r="A78" s="23" t="s">
        <v>79</v>
      </c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1"/>
      <c r="S78" s="58">
        <f t="shared" si="2"/>
        <v>0</v>
      </c>
      <c r="T78" s="17">
        <f t="shared" si="0"/>
        <v>0</v>
      </c>
      <c r="U78" s="17">
        <f t="shared" si="1"/>
        <v>0</v>
      </c>
    </row>
    <row r="79" spans="1:21" ht="12.75">
      <c r="A79" s="23" t="s">
        <v>43</v>
      </c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1"/>
      <c r="S79" s="58">
        <f t="shared" si="2"/>
        <v>0</v>
      </c>
      <c r="T79" s="17">
        <f t="shared" si="0"/>
        <v>0</v>
      </c>
      <c r="U79" s="17">
        <f t="shared" si="1"/>
        <v>0</v>
      </c>
    </row>
    <row r="80" spans="1:21" ht="13.5" thickBot="1">
      <c r="A80" s="67" t="s">
        <v>139</v>
      </c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1"/>
      <c r="S80" s="68">
        <f t="shared" si="2"/>
        <v>0</v>
      </c>
      <c r="T80" s="57">
        <f t="shared" si="0"/>
        <v>0</v>
      </c>
      <c r="U80" s="57">
        <f t="shared" si="1"/>
        <v>0</v>
      </c>
    </row>
    <row r="81" spans="1:21" ht="13.5" thickBot="1">
      <c r="A81" s="86" t="s">
        <v>194</v>
      </c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95">
        <f>SUM(S60:S80)</f>
        <v>149</v>
      </c>
      <c r="T81" s="96">
        <f t="shared" si="0"/>
        <v>9.3125</v>
      </c>
      <c r="U81" s="97">
        <f t="shared" si="1"/>
        <v>10255.856249999999</v>
      </c>
    </row>
    <row r="82" spans="1:21" ht="12.75">
      <c r="A82" s="23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4"/>
      <c r="U82" s="14"/>
    </row>
    <row r="83" spans="1:21" ht="12.75">
      <c r="A83" s="24" t="s">
        <v>44</v>
      </c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64"/>
      <c r="T83" s="66"/>
      <c r="U83" s="66"/>
    </row>
    <row r="84" spans="1:21" ht="12.75">
      <c r="A84" s="23" t="s">
        <v>45</v>
      </c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1"/>
      <c r="S84" s="58">
        <f>SUM(B84:Q84)</f>
        <v>0</v>
      </c>
      <c r="T84" s="17">
        <f>S84/16</f>
        <v>0</v>
      </c>
      <c r="U84" s="17">
        <f>T84*1101.3</f>
        <v>0</v>
      </c>
    </row>
    <row r="85" spans="1:21" ht="12.75">
      <c r="A85" s="23" t="s">
        <v>46</v>
      </c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1"/>
      <c r="S85" s="16">
        <f>SUM(B85:Q85)</f>
        <v>0</v>
      </c>
      <c r="T85" s="17">
        <f>S85/16</f>
        <v>0</v>
      </c>
      <c r="U85" s="17">
        <f>T85*1101.3</f>
        <v>0</v>
      </c>
    </row>
    <row r="86" spans="1:21" ht="12.75">
      <c r="A86" s="23" t="s">
        <v>34</v>
      </c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1"/>
      <c r="S86" s="56">
        <f>SUM(B86:Q86)</f>
        <v>0</v>
      </c>
      <c r="T86" s="17">
        <f>S86/16</f>
        <v>0</v>
      </c>
      <c r="U86" s="17">
        <f>T86*1101.3</f>
        <v>0</v>
      </c>
    </row>
    <row r="87" spans="1:21" ht="12.75">
      <c r="A87" s="23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61"/>
      <c r="T87" s="63"/>
      <c r="U87" s="63"/>
    </row>
    <row r="88" spans="1:21" ht="12.75">
      <c r="A88" s="24" t="s">
        <v>47</v>
      </c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64"/>
      <c r="T88" s="66"/>
      <c r="U88" s="66"/>
    </row>
    <row r="89" spans="1:21" ht="12.75">
      <c r="A89" s="23" t="s">
        <v>48</v>
      </c>
      <c r="B89" s="16">
        <v>2</v>
      </c>
      <c r="C89" s="16">
        <v>2</v>
      </c>
      <c r="D89" s="16">
        <v>1</v>
      </c>
      <c r="E89" s="16">
        <v>4</v>
      </c>
      <c r="F89" s="16">
        <v>4</v>
      </c>
      <c r="G89" s="16">
        <v>5</v>
      </c>
      <c r="H89" s="16">
        <v>3</v>
      </c>
      <c r="I89" s="16">
        <v>1</v>
      </c>
      <c r="J89" s="16">
        <v>3</v>
      </c>
      <c r="K89" s="16">
        <v>1</v>
      </c>
      <c r="L89" s="16"/>
      <c r="M89" s="16">
        <v>1</v>
      </c>
      <c r="N89" s="16">
        <v>2</v>
      </c>
      <c r="O89" s="16">
        <v>1</v>
      </c>
      <c r="P89" s="16">
        <v>1</v>
      </c>
      <c r="Q89" s="16">
        <v>1</v>
      </c>
      <c r="R89" s="7"/>
      <c r="S89" s="58">
        <f>SUM(B89:Q89)</f>
        <v>32</v>
      </c>
      <c r="T89" s="17">
        <f>S89/16</f>
        <v>2</v>
      </c>
      <c r="U89" s="17">
        <f>T89*1101.3</f>
        <v>2202.6</v>
      </c>
    </row>
    <row r="90" spans="1:21" ht="12.75">
      <c r="A90" s="23" t="s">
        <v>49</v>
      </c>
      <c r="B90" s="16">
        <v>1</v>
      </c>
      <c r="C90" s="16"/>
      <c r="D90" s="16">
        <v>2</v>
      </c>
      <c r="E90" s="16">
        <v>1</v>
      </c>
      <c r="F90" s="16">
        <v>3</v>
      </c>
      <c r="G90" s="26">
        <v>3</v>
      </c>
      <c r="H90" s="16">
        <v>7</v>
      </c>
      <c r="I90" s="16">
        <v>1</v>
      </c>
      <c r="J90" s="16">
        <v>4</v>
      </c>
      <c r="K90" s="25"/>
      <c r="L90" s="16">
        <v>3</v>
      </c>
      <c r="M90" s="25">
        <v>10</v>
      </c>
      <c r="N90" s="16">
        <v>1</v>
      </c>
      <c r="O90" s="16">
        <v>1</v>
      </c>
      <c r="P90" s="26">
        <v>4</v>
      </c>
      <c r="Q90" s="16">
        <v>1</v>
      </c>
      <c r="R90" s="12"/>
      <c r="S90" s="16">
        <f>SUM(B90:Q90)</f>
        <v>42</v>
      </c>
      <c r="T90" s="17">
        <f>S90/16</f>
        <v>2.625</v>
      </c>
      <c r="U90" s="17">
        <f>T90*1101.3</f>
        <v>2890.9125</v>
      </c>
    </row>
    <row r="91" spans="1:21" ht="12.75">
      <c r="A91" s="23" t="s">
        <v>50</v>
      </c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1"/>
      <c r="S91" s="56">
        <f>SUM(B91:Q91)</f>
        <v>0</v>
      </c>
      <c r="T91" s="17">
        <f>S91/16</f>
        <v>0</v>
      </c>
      <c r="U91" s="17">
        <f>T91*1101.3</f>
        <v>0</v>
      </c>
    </row>
    <row r="92" spans="1:21" ht="12.75">
      <c r="A92" s="23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61"/>
      <c r="T92" s="63"/>
      <c r="U92" s="63"/>
    </row>
    <row r="93" spans="1:21" ht="12.75">
      <c r="A93" s="24" t="s">
        <v>51</v>
      </c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64"/>
      <c r="T93" s="66"/>
      <c r="U93" s="66"/>
    </row>
    <row r="94" spans="1:21" ht="12.75">
      <c r="A94" s="23" t="s">
        <v>52</v>
      </c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1"/>
      <c r="S94" s="58">
        <f>SUM(B94:Q94)</f>
        <v>0</v>
      </c>
      <c r="T94" s="17">
        <f aca="true" t="shared" si="3" ref="T94:T99">S94/16</f>
        <v>0</v>
      </c>
      <c r="U94" s="17">
        <f aca="true" t="shared" si="4" ref="U94:U99">T94*1101.3</f>
        <v>0</v>
      </c>
    </row>
    <row r="95" spans="1:21" ht="12.75">
      <c r="A95" s="21" t="s">
        <v>53</v>
      </c>
      <c r="B95" s="16"/>
      <c r="C95" s="16">
        <v>1</v>
      </c>
      <c r="D95" s="16">
        <v>1</v>
      </c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2"/>
      <c r="S95" s="16">
        <f>SUM(B95:Q95)</f>
        <v>2</v>
      </c>
      <c r="T95" s="17">
        <f t="shared" si="3"/>
        <v>0.125</v>
      </c>
      <c r="U95" s="17">
        <f t="shared" si="4"/>
        <v>137.6625</v>
      </c>
    </row>
    <row r="96" spans="1:21" ht="12.75">
      <c r="A96" s="22" t="s">
        <v>54</v>
      </c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1"/>
      <c r="S96" s="16">
        <f>SUM(B96:Q96)</f>
        <v>0</v>
      </c>
      <c r="T96" s="17">
        <f t="shared" si="3"/>
        <v>0</v>
      </c>
      <c r="U96" s="17">
        <f t="shared" si="4"/>
        <v>0</v>
      </c>
    </row>
    <row r="97" spans="1:21" ht="12.75">
      <c r="A97" s="21" t="s">
        <v>55</v>
      </c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1"/>
      <c r="S97" s="16">
        <f>SUM(B97:Q97)</f>
        <v>0</v>
      </c>
      <c r="T97" s="17">
        <f t="shared" si="3"/>
        <v>0</v>
      </c>
      <c r="U97" s="17">
        <f t="shared" si="4"/>
        <v>0</v>
      </c>
    </row>
    <row r="98" spans="1:21" ht="13.5" thickBot="1">
      <c r="A98" s="22" t="s">
        <v>34</v>
      </c>
      <c r="B98" s="16"/>
      <c r="C98" s="16"/>
      <c r="D98" s="16">
        <v>1</v>
      </c>
      <c r="E98" s="16"/>
      <c r="F98" s="16"/>
      <c r="G98" s="16"/>
      <c r="H98" s="16"/>
      <c r="I98" s="16"/>
      <c r="J98" s="16"/>
      <c r="K98" s="16"/>
      <c r="L98" s="16"/>
      <c r="M98" s="16">
        <v>2</v>
      </c>
      <c r="N98" s="16"/>
      <c r="O98" s="16"/>
      <c r="P98" s="16"/>
      <c r="Q98" s="16"/>
      <c r="R98" s="11"/>
      <c r="S98" s="56">
        <f>SUM(B98:Q98)</f>
        <v>3</v>
      </c>
      <c r="T98" s="57">
        <f t="shared" si="3"/>
        <v>0.1875</v>
      </c>
      <c r="U98" s="57">
        <f t="shared" si="4"/>
        <v>206.49374999999998</v>
      </c>
    </row>
    <row r="99" spans="1:21" ht="13.5" thickBot="1">
      <c r="A99" s="22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95">
        <f>SUM(S84:S98)</f>
        <v>79</v>
      </c>
      <c r="T99" s="96">
        <f t="shared" si="3"/>
        <v>4.9375</v>
      </c>
      <c r="U99" s="97">
        <f t="shared" si="4"/>
        <v>5437.66875</v>
      </c>
    </row>
    <row r="100" spans="1:21" ht="12.75">
      <c r="A100" s="22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4"/>
      <c r="U100" s="14"/>
    </row>
    <row r="101" spans="1:21" ht="12.75">
      <c r="A101" s="20" t="s">
        <v>56</v>
      </c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64"/>
      <c r="T101" s="66"/>
      <c r="U101" s="66"/>
    </row>
    <row r="102" spans="1:21" ht="12.75">
      <c r="A102" s="49" t="s">
        <v>209</v>
      </c>
      <c r="B102" s="29">
        <v>463</v>
      </c>
      <c r="C102" s="29">
        <v>69</v>
      </c>
      <c r="D102" s="29">
        <v>92</v>
      </c>
      <c r="E102" s="29">
        <v>162</v>
      </c>
      <c r="F102" s="29">
        <v>124</v>
      </c>
      <c r="G102" s="29">
        <v>158</v>
      </c>
      <c r="H102" s="29">
        <v>141</v>
      </c>
      <c r="I102" s="29">
        <v>46</v>
      </c>
      <c r="J102" s="29">
        <v>65</v>
      </c>
      <c r="K102" s="29">
        <v>28</v>
      </c>
      <c r="L102" s="29">
        <v>75</v>
      </c>
      <c r="M102" s="29">
        <v>57</v>
      </c>
      <c r="N102" s="29">
        <v>41</v>
      </c>
      <c r="O102" s="29">
        <v>127</v>
      </c>
      <c r="P102" s="29">
        <v>50</v>
      </c>
      <c r="Q102" s="29">
        <v>56</v>
      </c>
      <c r="S102" s="16">
        <f>SUM(B102:Q102)</f>
        <v>1754</v>
      </c>
      <c r="T102" s="17">
        <f>S102/16</f>
        <v>109.625</v>
      </c>
      <c r="U102" s="17">
        <f>T102*1101.3</f>
        <v>120730.0125</v>
      </c>
    </row>
    <row r="103" spans="1:21" ht="12.75">
      <c r="A103" s="22" t="s">
        <v>57</v>
      </c>
      <c r="B103" s="16"/>
      <c r="C103" s="26"/>
      <c r="D103" s="16"/>
      <c r="E103" s="26"/>
      <c r="F103" s="16"/>
      <c r="G103" s="26"/>
      <c r="H103" s="16"/>
      <c r="I103" s="16"/>
      <c r="J103" s="16"/>
      <c r="K103" s="25"/>
      <c r="L103" s="16"/>
      <c r="M103" s="26"/>
      <c r="N103" s="16"/>
      <c r="O103" s="26"/>
      <c r="P103" s="16"/>
      <c r="Q103" s="16"/>
      <c r="R103" s="11"/>
      <c r="S103" s="16">
        <f>SUM(B103:Q103)</f>
        <v>0</v>
      </c>
      <c r="T103" s="17">
        <f>S103/16</f>
        <v>0</v>
      </c>
      <c r="U103" s="17">
        <f>T103*1101.3</f>
        <v>0</v>
      </c>
    </row>
    <row r="104" spans="1:21" ht="12.75">
      <c r="A104" s="22" t="s">
        <v>58</v>
      </c>
      <c r="B104" s="16">
        <v>32</v>
      </c>
      <c r="C104" s="16">
        <v>14</v>
      </c>
      <c r="D104" s="16">
        <v>2</v>
      </c>
      <c r="E104" s="16">
        <v>5</v>
      </c>
      <c r="F104" s="16"/>
      <c r="G104" s="16">
        <v>5</v>
      </c>
      <c r="H104" s="16">
        <v>7</v>
      </c>
      <c r="I104" s="16">
        <v>31</v>
      </c>
      <c r="J104" s="16">
        <v>8</v>
      </c>
      <c r="K104" s="16"/>
      <c r="L104" s="16">
        <v>8</v>
      </c>
      <c r="M104" s="16">
        <v>14</v>
      </c>
      <c r="N104" s="16">
        <v>3</v>
      </c>
      <c r="O104" s="16">
        <v>78</v>
      </c>
      <c r="P104" s="16">
        <v>45</v>
      </c>
      <c r="Q104" s="16">
        <v>13</v>
      </c>
      <c r="R104" s="12"/>
      <c r="S104" s="16">
        <f>SUM(B104:Q104)</f>
        <v>265</v>
      </c>
      <c r="T104" s="17">
        <f>S104/16</f>
        <v>16.5625</v>
      </c>
      <c r="U104" s="17">
        <f>T104*1101.3</f>
        <v>18240.28125</v>
      </c>
    </row>
    <row r="105" spans="1:21" ht="12.75">
      <c r="A105" s="22" t="s">
        <v>59</v>
      </c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1"/>
      <c r="S105" s="16">
        <f>SUM(B105:Q105)</f>
        <v>0</v>
      </c>
      <c r="T105" s="17">
        <f>S105/16</f>
        <v>0</v>
      </c>
      <c r="U105" s="17">
        <f>T105*1101.3</f>
        <v>0</v>
      </c>
    </row>
    <row r="106" spans="1:21" ht="12.75">
      <c r="A106" s="164" t="s">
        <v>107</v>
      </c>
      <c r="B106" s="16">
        <v>2</v>
      </c>
      <c r="C106" s="16">
        <v>1</v>
      </c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1"/>
      <c r="S106" s="16">
        <f>SUM(B106:Q106)</f>
        <v>3</v>
      </c>
      <c r="T106" s="17">
        <f>S106/16</f>
        <v>0.1875</v>
      </c>
      <c r="U106" s="17">
        <f>T106*1101.3</f>
        <v>206.49374999999998</v>
      </c>
    </row>
    <row r="107" spans="1:21" ht="13.5" thickBot="1">
      <c r="A107" s="79" t="s">
        <v>60</v>
      </c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1"/>
      <c r="S107" s="56">
        <f>SUM(B107:Q107)</f>
        <v>0</v>
      </c>
      <c r="T107" s="57">
        <f>S107/16</f>
        <v>0</v>
      </c>
      <c r="U107" s="57">
        <f>T107*1101.3</f>
        <v>0</v>
      </c>
    </row>
    <row r="108" spans="1:21" ht="13.5" thickBot="1">
      <c r="A108" s="93" t="s">
        <v>197</v>
      </c>
      <c r="S108" s="95">
        <f>S103+S105+S106+S107</f>
        <v>3</v>
      </c>
      <c r="T108" s="96">
        <f>S108/16</f>
        <v>0.1875</v>
      </c>
      <c r="U108" s="97">
        <f>T108*1101.3</f>
        <v>206.49374999999998</v>
      </c>
    </row>
    <row r="109" ht="13.5" thickBot="1"/>
    <row r="110" spans="11:21" ht="13.5" thickBot="1">
      <c r="K110" s="132" t="s">
        <v>198</v>
      </c>
      <c r="L110" s="132"/>
      <c r="M110" s="132"/>
      <c r="N110" s="132"/>
      <c r="O110" s="132"/>
      <c r="P110" s="132"/>
      <c r="Q110" s="132"/>
      <c r="S110" s="99">
        <f>S57+S81+S99+S108</f>
        <v>365</v>
      </c>
      <c r="T110" s="102">
        <f>T57+T81+T99+T108</f>
        <v>22.8125</v>
      </c>
      <c r="U110" s="103">
        <f>U57+U81+U99+U108</f>
        <v>25123.40625</v>
      </c>
    </row>
  </sheetData>
  <mergeCells count="1">
    <mergeCell ref="K110:Q110"/>
  </mergeCells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111"/>
  <sheetViews>
    <sheetView zoomScale="75" zoomScaleNormal="75" workbookViewId="0" topLeftCell="A20">
      <selection activeCell="A1" sqref="A1"/>
    </sheetView>
  </sheetViews>
  <sheetFormatPr defaultColWidth="9.140625" defaultRowHeight="12.75" customHeight="1"/>
  <cols>
    <col min="1" max="1" width="23.140625" style="0" customWidth="1"/>
    <col min="2" max="17" width="5.28125" style="0" customWidth="1"/>
    <col min="18" max="18" width="7.421875" style="0" customWidth="1"/>
    <col min="19" max="19" width="7.00390625" style="0" customWidth="1"/>
    <col min="20" max="20" width="7.57421875" style="81" customWidth="1"/>
    <col min="21" max="21" width="11.57421875" style="160" customWidth="1"/>
    <col min="22" max="22" width="11.57421875" style="6" customWidth="1"/>
    <col min="23" max="16384" width="11.421875" style="0" customWidth="1"/>
  </cols>
  <sheetData>
    <row r="1" spans="1:13" ht="12.75" customHeight="1">
      <c r="A1" s="1" t="s">
        <v>0</v>
      </c>
      <c r="B1" t="s">
        <v>62</v>
      </c>
      <c r="M1" t="s">
        <v>192</v>
      </c>
    </row>
    <row r="2" spans="1:22" s="45" customFormat="1" ht="12.75" customHeight="1">
      <c r="A2" s="44" t="s">
        <v>189</v>
      </c>
      <c r="M2" s="45" t="s">
        <v>3</v>
      </c>
      <c r="R2" s="45" t="s">
        <v>63</v>
      </c>
      <c r="T2" s="82"/>
      <c r="U2" s="160"/>
      <c r="V2" s="50"/>
    </row>
    <row r="3" spans="13:18" ht="12.75" customHeight="1">
      <c r="M3" t="s">
        <v>5</v>
      </c>
      <c r="R3">
        <v>9615.38</v>
      </c>
    </row>
    <row r="4" spans="1:21" ht="12.75" customHeight="1">
      <c r="A4" s="6"/>
      <c r="B4" s="6" t="s">
        <v>6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83"/>
      <c r="U4" s="148"/>
    </row>
    <row r="5" spans="1:22" ht="12.75" customHeight="1">
      <c r="A5" s="19" t="s">
        <v>7</v>
      </c>
      <c r="B5" s="18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5">
        <v>8</v>
      </c>
      <c r="J5" s="15" t="s">
        <v>125</v>
      </c>
      <c r="K5" s="15" t="s">
        <v>126</v>
      </c>
      <c r="L5" s="15">
        <v>10</v>
      </c>
      <c r="M5" s="15">
        <v>11</v>
      </c>
      <c r="N5" s="15">
        <v>12</v>
      </c>
      <c r="O5" s="15">
        <v>13</v>
      </c>
      <c r="P5" s="15">
        <v>14</v>
      </c>
      <c r="Q5" s="15">
        <v>15</v>
      </c>
      <c r="R5" s="7"/>
      <c r="S5" s="15" t="s">
        <v>8</v>
      </c>
      <c r="T5" s="17" t="s">
        <v>9</v>
      </c>
      <c r="U5" s="145" t="s">
        <v>10</v>
      </c>
      <c r="V5" s="9"/>
    </row>
    <row r="6" spans="1:21" ht="12.75" customHeight="1">
      <c r="A6" s="20" t="s">
        <v>11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83"/>
      <c r="U6" s="148"/>
    </row>
    <row r="7" spans="1:22" ht="12.75" customHeight="1">
      <c r="A7" s="21" t="s">
        <v>12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1"/>
      <c r="S7" s="16">
        <f>SUM(B7:Q7)</f>
        <v>0</v>
      </c>
      <c r="T7" s="17">
        <f>S7/16</f>
        <v>0</v>
      </c>
      <c r="U7" s="145">
        <f>T7*9615.4</f>
        <v>0</v>
      </c>
      <c r="V7" s="14"/>
    </row>
    <row r="8" spans="1:22" ht="12.75" customHeight="1">
      <c r="A8" s="53" t="s">
        <v>96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1"/>
      <c r="S8" s="16">
        <f>SUM(B8:Q8)</f>
        <v>0</v>
      </c>
      <c r="T8" s="17">
        <f>S8/16</f>
        <v>0</v>
      </c>
      <c r="U8" s="145">
        <f>T8*9615.4</f>
        <v>0</v>
      </c>
      <c r="V8" s="14"/>
    </row>
    <row r="9" spans="1:22" ht="12.75" customHeight="1">
      <c r="A9" s="21" t="s">
        <v>13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1"/>
      <c r="S9" s="16">
        <f>SUM(B9:Q9)</f>
        <v>0</v>
      </c>
      <c r="T9" s="17">
        <f>S9/16</f>
        <v>0</v>
      </c>
      <c r="U9" s="145">
        <f>T9*9615.4</f>
        <v>0</v>
      </c>
      <c r="V9" s="14"/>
    </row>
    <row r="10" spans="1:22" ht="12.75" customHeight="1">
      <c r="A10" t="s">
        <v>82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1"/>
      <c r="S10" s="16">
        <f>SUM(B10:Q10)</f>
        <v>0</v>
      </c>
      <c r="T10" s="17">
        <f>S10/16</f>
        <v>0</v>
      </c>
      <c r="U10" s="145">
        <f>T10*9615.4</f>
        <v>0</v>
      </c>
      <c r="V10" s="14"/>
    </row>
    <row r="11" spans="1:22" ht="12.75" customHeight="1">
      <c r="A11" s="53" t="s">
        <v>14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1"/>
      <c r="S11" s="16">
        <f>SUM(B11:Q11)</f>
        <v>0</v>
      </c>
      <c r="T11" s="17">
        <f>S11/16</f>
        <v>0</v>
      </c>
      <c r="U11" s="145">
        <f>T11*9615.4</f>
        <v>0</v>
      </c>
      <c r="V11" s="14"/>
    </row>
    <row r="12" spans="1:22" ht="12.75" customHeight="1">
      <c r="A12" s="21" t="s">
        <v>15</v>
      </c>
      <c r="B12" s="16"/>
      <c r="C12" s="16"/>
      <c r="D12" s="16"/>
      <c r="E12" s="16"/>
      <c r="F12" s="16">
        <v>1</v>
      </c>
      <c r="G12" s="16"/>
      <c r="H12" s="16"/>
      <c r="I12" s="16"/>
      <c r="J12" s="16"/>
      <c r="K12" s="16"/>
      <c r="L12" s="16"/>
      <c r="M12" s="16"/>
      <c r="N12" s="16"/>
      <c r="O12" s="16">
        <v>1</v>
      </c>
      <c r="P12" s="16">
        <v>2</v>
      </c>
      <c r="Q12" s="16">
        <v>2</v>
      </c>
      <c r="R12" s="11"/>
      <c r="S12" s="16">
        <f>SUM(B12:Q12)</f>
        <v>6</v>
      </c>
      <c r="T12" s="17">
        <f>S12/16</f>
        <v>0.375</v>
      </c>
      <c r="U12" s="145">
        <f>T12*9615.4</f>
        <v>3605.7749999999996</v>
      </c>
      <c r="V12" s="14"/>
    </row>
    <row r="13" spans="1:22" ht="12.75" customHeight="1">
      <c r="A13" s="21" t="s">
        <v>16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1"/>
      <c r="S13" s="16">
        <f>SUM(B13:Q13)</f>
        <v>0</v>
      </c>
      <c r="T13" s="17">
        <f>S13/16</f>
        <v>0</v>
      </c>
      <c r="U13" s="145">
        <f>T13*9615.4</f>
        <v>0</v>
      </c>
      <c r="V13" s="14"/>
    </row>
    <row r="14" spans="1:22" ht="12.75" customHeight="1">
      <c r="A14" s="21" t="s">
        <v>17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1"/>
      <c r="S14" s="16">
        <f>SUM(B14:Q14)</f>
        <v>0</v>
      </c>
      <c r="T14" s="17">
        <f>S14/16</f>
        <v>0</v>
      </c>
      <c r="U14" s="145">
        <f>T14*9615.4</f>
        <v>0</v>
      </c>
      <c r="V14" s="14"/>
    </row>
    <row r="15" spans="1:22" ht="12.75" customHeight="1">
      <c r="A15" s="21" t="s">
        <v>18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1"/>
      <c r="S15" s="16">
        <f>SUM(B15:Q15)</f>
        <v>0</v>
      </c>
      <c r="T15" s="17">
        <f>S15/16</f>
        <v>0</v>
      </c>
      <c r="U15" s="145">
        <f>T15*9615.4</f>
        <v>0</v>
      </c>
      <c r="V15" s="14"/>
    </row>
    <row r="16" spans="1:22" ht="12.75" customHeight="1">
      <c r="A16" s="21" t="s">
        <v>137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1"/>
      <c r="S16" s="16">
        <f>SUM(B16:Q16)</f>
        <v>0</v>
      </c>
      <c r="T16" s="17">
        <f>S16/16</f>
        <v>0</v>
      </c>
      <c r="U16" s="145">
        <f>T16*9615.4</f>
        <v>0</v>
      </c>
      <c r="V16" s="14"/>
    </row>
    <row r="17" spans="1:22" ht="12.75" customHeight="1">
      <c r="A17" s="53" t="s">
        <v>120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1"/>
      <c r="S17" s="16">
        <f>SUM(B17:Q17)</f>
        <v>0</v>
      </c>
      <c r="T17" s="17">
        <f>S17/16</f>
        <v>0</v>
      </c>
      <c r="U17" s="145">
        <f>T17*9615.4</f>
        <v>0</v>
      </c>
      <c r="V17" s="14"/>
    </row>
    <row r="18" spans="1:22" ht="12.75" customHeight="1">
      <c r="A18" s="53" t="s">
        <v>104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1"/>
      <c r="S18" s="16">
        <f>SUM(B18:Q18)</f>
        <v>0</v>
      </c>
      <c r="T18" s="17">
        <f>S18/16</f>
        <v>0</v>
      </c>
      <c r="U18" s="145">
        <f>T18*9615.4</f>
        <v>0</v>
      </c>
      <c r="V18" s="14"/>
    </row>
    <row r="19" spans="1:22" ht="12.75" customHeight="1">
      <c r="A19" s="53" t="s">
        <v>78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1"/>
      <c r="S19" s="16">
        <f>SUM(B19:Q19)</f>
        <v>0</v>
      </c>
      <c r="T19" s="17">
        <f>S19/16</f>
        <v>0</v>
      </c>
      <c r="U19" s="145">
        <f>T19*9615.4</f>
        <v>0</v>
      </c>
      <c r="V19" s="14"/>
    </row>
    <row r="20" spans="1:22" ht="12.75" customHeight="1">
      <c r="A20" s="79" t="s">
        <v>127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1"/>
      <c r="S20" s="16">
        <f>SUM(B20:Q20)</f>
        <v>0</v>
      </c>
      <c r="T20" s="17">
        <f>S20/16</f>
        <v>0</v>
      </c>
      <c r="U20" s="145">
        <f>T20*9615.4</f>
        <v>0</v>
      </c>
      <c r="V20" s="14"/>
    </row>
    <row r="21" spans="1:22" ht="12.75" customHeight="1">
      <c r="A21" s="79" t="s">
        <v>19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1"/>
      <c r="S21" s="16">
        <f>SUM(B21:Q21)</f>
        <v>0</v>
      </c>
      <c r="T21" s="17">
        <f>S21/16</f>
        <v>0</v>
      </c>
      <c r="U21" s="145">
        <f>T21*9615.4</f>
        <v>0</v>
      </c>
      <c r="V21" s="14"/>
    </row>
    <row r="22" spans="1:22" ht="12.75" customHeight="1">
      <c r="A22" s="91" t="s">
        <v>81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1"/>
      <c r="S22" s="16">
        <f>SUM(B22:Q22)</f>
        <v>0</v>
      </c>
      <c r="T22" s="17">
        <f>S22/16</f>
        <v>0</v>
      </c>
      <c r="U22" s="145">
        <f>T22*9615.4</f>
        <v>0</v>
      </c>
      <c r="V22" s="14"/>
    </row>
    <row r="23" spans="1:22" ht="12.75" customHeight="1">
      <c r="A23" s="161" t="s">
        <v>108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1"/>
      <c r="S23" s="16">
        <f>SUM(B23:Q23)</f>
        <v>0</v>
      </c>
      <c r="T23" s="17">
        <f>S23/16</f>
        <v>0</v>
      </c>
      <c r="U23" s="145">
        <f>T23*9615.4</f>
        <v>0</v>
      </c>
      <c r="V23" s="14"/>
    </row>
    <row r="24" spans="1:22" ht="12.75" customHeight="1">
      <c r="A24" s="79" t="s">
        <v>20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1"/>
      <c r="S24" s="16">
        <f>SUM(B24:Q24)</f>
        <v>0</v>
      </c>
      <c r="T24" s="17">
        <f>S24/16</f>
        <v>0</v>
      </c>
      <c r="U24" s="145">
        <f>T24*9615.4</f>
        <v>0</v>
      </c>
      <c r="V24" s="14"/>
    </row>
    <row r="25" spans="1:22" ht="12.75" customHeight="1">
      <c r="A25" s="21" t="s">
        <v>21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1"/>
      <c r="S25" s="16">
        <f>SUM(B25:Q25)</f>
        <v>0</v>
      </c>
      <c r="T25" s="17">
        <f>S25/16</f>
        <v>0</v>
      </c>
      <c r="U25" s="145">
        <f>T25*9615.4</f>
        <v>0</v>
      </c>
      <c r="V25" s="14"/>
    </row>
    <row r="26" spans="1:22" ht="12.75" customHeight="1">
      <c r="A26" s="21" t="s">
        <v>22</v>
      </c>
      <c r="B26" s="16"/>
      <c r="C26" s="16">
        <v>5</v>
      </c>
      <c r="D26" s="16"/>
      <c r="E26" s="16"/>
      <c r="F26" s="16"/>
      <c r="G26" s="16">
        <v>1</v>
      </c>
      <c r="H26" s="16"/>
      <c r="I26" s="16"/>
      <c r="J26" s="16">
        <v>5</v>
      </c>
      <c r="K26" s="25"/>
      <c r="L26" s="16"/>
      <c r="M26" s="26"/>
      <c r="N26" s="16"/>
      <c r="O26" s="16">
        <v>6</v>
      </c>
      <c r="P26" s="16">
        <v>1</v>
      </c>
      <c r="Q26" s="16"/>
      <c r="R26" s="11"/>
      <c r="S26" s="16">
        <f>SUM(B26:Q26)</f>
        <v>18</v>
      </c>
      <c r="T26" s="17">
        <f>S26/16</f>
        <v>1.125</v>
      </c>
      <c r="U26" s="145">
        <f>T26*9615.4</f>
        <v>10817.324999999999</v>
      </c>
      <c r="V26" s="14"/>
    </row>
    <row r="27" spans="1:22" ht="12.75" customHeight="1">
      <c r="A27" s="21" t="s">
        <v>122</v>
      </c>
      <c r="B27" s="16"/>
      <c r="C27" s="16"/>
      <c r="D27" s="16"/>
      <c r="E27" s="16"/>
      <c r="F27" s="16"/>
      <c r="G27" s="16"/>
      <c r="H27" s="16"/>
      <c r="I27" s="16"/>
      <c r="J27" s="16"/>
      <c r="K27" s="25"/>
      <c r="L27" s="16"/>
      <c r="M27" s="26"/>
      <c r="N27" s="16"/>
      <c r="O27" s="16"/>
      <c r="P27" s="16"/>
      <c r="Q27" s="16"/>
      <c r="R27" s="11"/>
      <c r="S27" s="16">
        <f>SUM(B27:Q27)</f>
        <v>0</v>
      </c>
      <c r="T27" s="17">
        <f>S27/16</f>
        <v>0</v>
      </c>
      <c r="U27" s="145">
        <f>T27*9615.4</f>
        <v>0</v>
      </c>
      <c r="V27" s="14"/>
    </row>
    <row r="28" spans="1:22" ht="12.75" customHeight="1">
      <c r="A28" s="53" t="s">
        <v>23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1"/>
      <c r="S28" s="16">
        <f>SUM(B28:Q28)</f>
        <v>0</v>
      </c>
      <c r="T28" s="17">
        <f>S28/16</f>
        <v>0</v>
      </c>
      <c r="U28" s="145">
        <f>T28*9615.4</f>
        <v>0</v>
      </c>
      <c r="V28" s="14"/>
    </row>
    <row r="29" spans="1:22" ht="12.75" customHeight="1">
      <c r="A29" s="21" t="s">
        <v>133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1"/>
      <c r="S29" s="16">
        <f>SUM(B29:Q29)</f>
        <v>0</v>
      </c>
      <c r="T29" s="17">
        <f>S29/16</f>
        <v>0</v>
      </c>
      <c r="U29" s="145">
        <f>T29*9615.4</f>
        <v>0</v>
      </c>
      <c r="V29" s="14"/>
    </row>
    <row r="30" spans="1:22" ht="12.75" customHeight="1">
      <c r="A30" s="53" t="s">
        <v>24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1"/>
      <c r="S30" s="16">
        <f>SUM(B30:Q30)</f>
        <v>0</v>
      </c>
      <c r="T30" s="17">
        <f>S30/16</f>
        <v>0</v>
      </c>
      <c r="U30" s="145">
        <f>T30*9615.4</f>
        <v>0</v>
      </c>
      <c r="V30" s="14"/>
    </row>
    <row r="31" spans="1:22" ht="12.75" customHeight="1">
      <c r="A31" s="21" t="s">
        <v>25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1"/>
      <c r="S31" s="16">
        <f>SUM(B31:Q31)</f>
        <v>0</v>
      </c>
      <c r="T31" s="17">
        <f>S31/16</f>
        <v>0</v>
      </c>
      <c r="U31" s="145">
        <f>T31*9615.4</f>
        <v>0</v>
      </c>
      <c r="V31" s="14"/>
    </row>
    <row r="32" spans="1:22" ht="12.75" customHeight="1">
      <c r="A32" s="49" t="s">
        <v>86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1"/>
      <c r="S32" s="16">
        <f>SUM(B32:Q32)</f>
        <v>0</v>
      </c>
      <c r="T32" s="17">
        <f>S32/16</f>
        <v>0</v>
      </c>
      <c r="U32" s="145">
        <f>T32*9615.4</f>
        <v>0</v>
      </c>
      <c r="V32" s="14"/>
    </row>
    <row r="33" spans="1:22" ht="12.75" customHeight="1">
      <c r="A33" s="79" t="s">
        <v>77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1"/>
      <c r="S33" s="16">
        <f>SUM(B33:Q33)</f>
        <v>0</v>
      </c>
      <c r="T33" s="17">
        <f>S33/16</f>
        <v>0</v>
      </c>
      <c r="U33" s="145">
        <f>T33*9615.4</f>
        <v>0</v>
      </c>
      <c r="V33" s="14"/>
    </row>
    <row r="34" spans="1:22" ht="12.75" customHeight="1">
      <c r="A34" s="21" t="s">
        <v>26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1"/>
      <c r="S34" s="16">
        <f>SUM(B34:Q34)</f>
        <v>0</v>
      </c>
      <c r="T34" s="17">
        <f>S34/16</f>
        <v>0</v>
      </c>
      <c r="U34" s="145">
        <f>T34*9615.4</f>
        <v>0</v>
      </c>
      <c r="V34" s="14"/>
    </row>
    <row r="35" spans="1:22" ht="12.75">
      <c r="A35" s="53" t="s">
        <v>27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1"/>
      <c r="S35" s="16">
        <f>SUM(B35:Q35)</f>
        <v>0</v>
      </c>
      <c r="T35" s="17">
        <f>S35/16</f>
        <v>0</v>
      </c>
      <c r="U35" s="145">
        <f>T35*9615.4</f>
        <v>0</v>
      </c>
      <c r="V35" s="14"/>
    </row>
    <row r="36" spans="1:22" ht="12.75" customHeight="1">
      <c r="A36" s="21" t="s">
        <v>114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1"/>
      <c r="S36" s="16">
        <f>SUM(B36:Q36)</f>
        <v>0</v>
      </c>
      <c r="T36" s="17">
        <f>S36/16</f>
        <v>0</v>
      </c>
      <c r="U36" s="145">
        <f>T36*9615.4</f>
        <v>0</v>
      </c>
      <c r="V36" s="14"/>
    </row>
    <row r="37" spans="1:22" ht="12.75" customHeight="1">
      <c r="A37" s="53" t="s">
        <v>28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1"/>
      <c r="S37" s="16">
        <f>SUM(B37:Q37)</f>
        <v>0</v>
      </c>
      <c r="T37" s="17">
        <f>S37/16</f>
        <v>0</v>
      </c>
      <c r="U37" s="145">
        <f>T37*9615.4</f>
        <v>0</v>
      </c>
      <c r="V37" s="14"/>
    </row>
    <row r="38" spans="1:22" ht="12.75" customHeight="1">
      <c r="A38" s="21" t="s">
        <v>109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1"/>
      <c r="S38" s="16">
        <f>SUM(B38:Q38)</f>
        <v>0</v>
      </c>
      <c r="T38" s="17">
        <f>S38/16</f>
        <v>0</v>
      </c>
      <c r="U38" s="145">
        <f>T38*9615.4</f>
        <v>0</v>
      </c>
      <c r="V38" s="14"/>
    </row>
    <row r="39" spans="1:22" ht="12.75" customHeight="1">
      <c r="A39" s="21" t="s">
        <v>29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1"/>
      <c r="S39" s="16">
        <f>SUM(B39:Q39)</f>
        <v>0</v>
      </c>
      <c r="T39" s="17">
        <f>S39/16</f>
        <v>0</v>
      </c>
      <c r="U39" s="145">
        <f>T39*9615.4</f>
        <v>0</v>
      </c>
      <c r="V39" s="14"/>
    </row>
    <row r="40" spans="1:22" ht="12.75" customHeight="1">
      <c r="A40" s="21" t="s">
        <v>30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1"/>
      <c r="S40" s="16">
        <f>SUM(B40:Q40)</f>
        <v>0</v>
      </c>
      <c r="T40" s="17">
        <f>S40/16</f>
        <v>0</v>
      </c>
      <c r="U40" s="145">
        <f>T40*9615.4</f>
        <v>0</v>
      </c>
      <c r="V40" s="14"/>
    </row>
    <row r="41" spans="1:22" ht="12.75" customHeight="1">
      <c r="A41" s="21" t="s">
        <v>130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1"/>
      <c r="S41" s="16">
        <f>SUM(B41:Q41)</f>
        <v>0</v>
      </c>
      <c r="T41" s="17">
        <f>S41/16</f>
        <v>0</v>
      </c>
      <c r="U41" s="145">
        <f>T41*9615.4</f>
        <v>0</v>
      </c>
      <c r="V41" s="14"/>
    </row>
    <row r="42" spans="1:22" ht="12.75" customHeight="1">
      <c r="A42" s="53" t="s">
        <v>31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1"/>
      <c r="S42" s="16">
        <f>SUM(B42:Q42)</f>
        <v>0</v>
      </c>
      <c r="T42" s="17">
        <f>S42/16</f>
        <v>0</v>
      </c>
      <c r="U42" s="145">
        <f>T42*9615.4</f>
        <v>0</v>
      </c>
      <c r="V42" s="14"/>
    </row>
    <row r="43" spans="1:22" ht="12.75" customHeight="1">
      <c r="A43" s="21" t="s">
        <v>119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1"/>
      <c r="S43" s="16">
        <f>SUM(B43:Q43)</f>
        <v>0</v>
      </c>
      <c r="T43" s="17">
        <f>S43/16</f>
        <v>0</v>
      </c>
      <c r="U43" s="145">
        <f>T43*9615.4</f>
        <v>0</v>
      </c>
      <c r="V43" s="14"/>
    </row>
    <row r="44" spans="1:22" ht="12.75" customHeight="1">
      <c r="A44" s="6" t="s">
        <v>85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1"/>
      <c r="S44" s="16">
        <f>SUM(B44:Q44)</f>
        <v>0</v>
      </c>
      <c r="T44" s="17">
        <f>S44/16</f>
        <v>0</v>
      </c>
      <c r="U44" s="145">
        <f>T44*9615.4</f>
        <v>0</v>
      </c>
      <c r="V44" s="14"/>
    </row>
    <row r="45" spans="1:22" ht="12.75" customHeight="1">
      <c r="A45" s="161" t="s">
        <v>106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1"/>
      <c r="S45" s="16">
        <f>SUM(B45:Q45)</f>
        <v>0</v>
      </c>
      <c r="T45" s="17">
        <f>S45/16</f>
        <v>0</v>
      </c>
      <c r="U45" s="145">
        <f>T45*9615.4</f>
        <v>0</v>
      </c>
      <c r="V45" s="14"/>
    </row>
    <row r="46" spans="1:22" ht="12.75" customHeight="1">
      <c r="A46" s="79" t="s">
        <v>80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1"/>
      <c r="S46" s="16">
        <f>SUM(B46:Q46)</f>
        <v>0</v>
      </c>
      <c r="T46" s="17">
        <f>S46/16</f>
        <v>0</v>
      </c>
      <c r="U46" s="145">
        <f>T46*9615.4</f>
        <v>0</v>
      </c>
      <c r="V46" s="14"/>
    </row>
    <row r="47" spans="1:22" ht="12.75" customHeight="1">
      <c r="A47" s="53" t="s">
        <v>138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1"/>
      <c r="S47" s="16">
        <f>SUM(B47:Q47)</f>
        <v>0</v>
      </c>
      <c r="T47" s="17">
        <f>S47/16</f>
        <v>0</v>
      </c>
      <c r="U47" s="145">
        <f>T47*9615.4</f>
        <v>0</v>
      </c>
      <c r="V47" s="14"/>
    </row>
    <row r="48" spans="1:22" ht="12.75" customHeight="1">
      <c r="A48" s="1" t="s">
        <v>105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1"/>
      <c r="S48" s="16">
        <f>SUM(B48:Q48)</f>
        <v>0</v>
      </c>
      <c r="T48" s="17">
        <f>S48/16</f>
        <v>0</v>
      </c>
      <c r="U48" s="145">
        <f>T48*9615.4</f>
        <v>0</v>
      </c>
      <c r="V48" s="14"/>
    </row>
    <row r="49" spans="1:22" ht="12.75" customHeight="1">
      <c r="A49" s="110" t="s">
        <v>83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1"/>
      <c r="S49" s="16">
        <f>SUM(B49:Q49)</f>
        <v>0</v>
      </c>
      <c r="T49" s="17">
        <f>S49/16</f>
        <v>0</v>
      </c>
      <c r="U49" s="145">
        <f>T49*9615.4</f>
        <v>0</v>
      </c>
      <c r="V49" s="14"/>
    </row>
    <row r="50" spans="1:22" ht="12.75" customHeight="1">
      <c r="A50" s="53" t="s">
        <v>210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1"/>
      <c r="S50" s="16">
        <f>SUM(B50:Q50)</f>
        <v>0</v>
      </c>
      <c r="T50" s="17">
        <f>S50/16</f>
        <v>0</v>
      </c>
      <c r="U50" s="145">
        <f>T50*9615.4</f>
        <v>0</v>
      </c>
      <c r="V50" s="14"/>
    </row>
    <row r="51" spans="1:22" ht="12.75" customHeight="1">
      <c r="A51" s="6" t="s">
        <v>84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1"/>
      <c r="S51" s="16">
        <f>SUM(B51:Q51)</f>
        <v>0</v>
      </c>
      <c r="T51" s="17">
        <f>S51/16</f>
        <v>0</v>
      </c>
      <c r="U51" s="145">
        <f>T51*9615.4</f>
        <v>0</v>
      </c>
      <c r="V51" s="14"/>
    </row>
    <row r="52" spans="1:22" ht="12.75" customHeight="1">
      <c r="A52" s="1" t="s">
        <v>32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1"/>
      <c r="S52" s="16">
        <f>SUM(B52:Q52)</f>
        <v>0</v>
      </c>
      <c r="T52" s="17">
        <f>S52/16</f>
        <v>0</v>
      </c>
      <c r="U52" s="145">
        <f>T52*9615.4</f>
        <v>0</v>
      </c>
      <c r="V52" s="14"/>
    </row>
    <row r="53" spans="1:22" ht="12.75" customHeight="1">
      <c r="A53" s="79" t="s">
        <v>32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1"/>
      <c r="S53" s="16">
        <f>SUM(B53:Q53)</f>
        <v>0</v>
      </c>
      <c r="T53" s="17">
        <f>S53/16</f>
        <v>0</v>
      </c>
      <c r="U53" s="145">
        <f>T53*9615.4</f>
        <v>0</v>
      </c>
      <c r="V53" s="14"/>
    </row>
    <row r="54" spans="1:22" ht="12.75" customHeight="1">
      <c r="A54" s="165" t="s">
        <v>110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1"/>
      <c r="S54" s="16">
        <f>SUM(B54:Q54)</f>
        <v>0</v>
      </c>
      <c r="T54" s="17">
        <f>S54/16</f>
        <v>0</v>
      </c>
      <c r="U54" s="145">
        <f>T54*9615.4</f>
        <v>0</v>
      </c>
      <c r="V54" s="14"/>
    </row>
    <row r="55" spans="1:22" ht="12.75" customHeight="1">
      <c r="A55" s="21" t="s">
        <v>33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25">
        <v>1</v>
      </c>
      <c r="P55" s="16"/>
      <c r="Q55" s="16"/>
      <c r="R55" s="11"/>
      <c r="S55" s="16">
        <f>SUM(B55:Q55)</f>
        <v>1</v>
      </c>
      <c r="T55" s="17">
        <f>S55/16</f>
        <v>0.0625</v>
      </c>
      <c r="U55" s="145">
        <f>T55*9615.4</f>
        <v>600.9625</v>
      </c>
      <c r="V55" s="14"/>
    </row>
    <row r="56" spans="1:22" ht="12.75" customHeight="1" thickBot="1">
      <c r="A56" s="22" t="s">
        <v>34</v>
      </c>
      <c r="B56" s="16"/>
      <c r="C56" s="16"/>
      <c r="D56" s="16"/>
      <c r="E56" s="16">
        <v>1</v>
      </c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1"/>
      <c r="S56" s="56">
        <f>SUM(B56:Q56)</f>
        <v>1</v>
      </c>
      <c r="T56" s="57">
        <f>S56/16</f>
        <v>0.0625</v>
      </c>
      <c r="U56" s="152">
        <f>T56*9615.4</f>
        <v>600.9625</v>
      </c>
      <c r="V56" s="14"/>
    </row>
    <row r="57" spans="1:22" ht="12.75" customHeight="1" thickBot="1">
      <c r="A57" s="20" t="s">
        <v>193</v>
      </c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95">
        <f>SUM(S7:S56)</f>
        <v>26</v>
      </c>
      <c r="T57" s="96">
        <f>S57/16</f>
        <v>1.625</v>
      </c>
      <c r="U57" s="168">
        <f>T57*9615.4</f>
        <v>15625.025</v>
      </c>
      <c r="V57" s="14"/>
    </row>
    <row r="58" spans="1:22" ht="12.75" customHeight="1">
      <c r="A58" s="22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4"/>
      <c r="U58" s="169"/>
      <c r="V58" s="14"/>
    </row>
    <row r="59" spans="1:22" ht="12.75" customHeight="1">
      <c r="A59" s="20" t="s">
        <v>35</v>
      </c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4"/>
      <c r="U59" s="169"/>
      <c r="V59" s="14"/>
    </row>
    <row r="60" spans="1:22" ht="12.75" customHeight="1">
      <c r="A60" s="23" t="s">
        <v>36</v>
      </c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1"/>
      <c r="S60" s="16">
        <f>SUM(B60:Q60)</f>
        <v>0</v>
      </c>
      <c r="T60" s="17">
        <f aca="true" t="shared" si="0" ref="T60:T81">S60/16</f>
        <v>0</v>
      </c>
      <c r="U60" s="145">
        <f>T60*9615.4</f>
        <v>0</v>
      </c>
      <c r="V60" s="14"/>
    </row>
    <row r="61" spans="1:22" ht="12.75" customHeight="1">
      <c r="A61" s="67" t="s">
        <v>134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1"/>
      <c r="S61" s="16"/>
      <c r="T61" s="17">
        <f t="shared" si="0"/>
        <v>0</v>
      </c>
      <c r="U61" s="145">
        <f aca="true" t="shared" si="1" ref="U61:U81">T61*9615.4</f>
        <v>0</v>
      </c>
      <c r="V61" s="14"/>
    </row>
    <row r="62" spans="1:22" ht="12.75" customHeight="1">
      <c r="A62" s="67" t="s">
        <v>132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1"/>
      <c r="S62" s="16"/>
      <c r="T62" s="17">
        <f t="shared" si="0"/>
        <v>0</v>
      </c>
      <c r="U62" s="145">
        <f t="shared" si="1"/>
        <v>0</v>
      </c>
      <c r="V62" s="14"/>
    </row>
    <row r="63" spans="1:22" ht="12.75" customHeight="1">
      <c r="A63" s="23" t="s">
        <v>37</v>
      </c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1"/>
      <c r="S63" s="16">
        <f>SUM(B63:Q63)</f>
        <v>0</v>
      </c>
      <c r="T63" s="17">
        <f t="shared" si="0"/>
        <v>0</v>
      </c>
      <c r="U63" s="145">
        <f t="shared" si="1"/>
        <v>0</v>
      </c>
      <c r="V63" s="14"/>
    </row>
    <row r="64" spans="1:22" ht="12.75" customHeight="1">
      <c r="A64" t="s">
        <v>95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1"/>
      <c r="S64" s="16"/>
      <c r="T64" s="17">
        <f t="shared" si="0"/>
        <v>0</v>
      </c>
      <c r="U64" s="145">
        <f t="shared" si="1"/>
        <v>0</v>
      </c>
      <c r="V64" s="14"/>
    </row>
    <row r="65" spans="1:22" ht="12.75" customHeight="1">
      <c r="A65" s="23" t="s">
        <v>38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1"/>
      <c r="S65" s="16">
        <f>SUM(B65:Q65)</f>
        <v>0</v>
      </c>
      <c r="T65" s="17">
        <f t="shared" si="0"/>
        <v>0</v>
      </c>
      <c r="U65" s="145">
        <f t="shared" si="1"/>
        <v>0</v>
      </c>
      <c r="V65" s="14"/>
    </row>
    <row r="66" spans="1:22" ht="12.75" customHeight="1">
      <c r="A66" s="67" t="s">
        <v>142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1"/>
      <c r="S66" s="16"/>
      <c r="T66" s="17">
        <f t="shared" si="0"/>
        <v>0</v>
      </c>
      <c r="U66" s="145">
        <f t="shared" si="1"/>
        <v>0</v>
      </c>
      <c r="V66" s="14"/>
    </row>
    <row r="67" spans="1:21" ht="12.75" customHeight="1">
      <c r="A67" s="67" t="s">
        <v>115</v>
      </c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1"/>
      <c r="S67" s="16"/>
      <c r="T67" s="17">
        <f t="shared" si="0"/>
        <v>0</v>
      </c>
      <c r="U67" s="145">
        <f t="shared" si="1"/>
        <v>0</v>
      </c>
    </row>
    <row r="68" spans="1:21" ht="12.75" customHeight="1">
      <c r="A68" s="67" t="s">
        <v>94</v>
      </c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1"/>
      <c r="S68" s="16"/>
      <c r="T68" s="17">
        <f t="shared" si="0"/>
        <v>0</v>
      </c>
      <c r="U68" s="145">
        <f t="shared" si="1"/>
        <v>0</v>
      </c>
    </row>
    <row r="69" spans="1:21" ht="12.75" customHeight="1">
      <c r="A69" s="67" t="s">
        <v>111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1"/>
      <c r="S69" s="16"/>
      <c r="T69" s="17">
        <f t="shared" si="0"/>
        <v>0</v>
      </c>
      <c r="U69" s="145">
        <f t="shared" si="1"/>
        <v>0</v>
      </c>
    </row>
    <row r="70" spans="1:21" ht="12.75" customHeight="1">
      <c r="A70" s="67" t="s">
        <v>128</v>
      </c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1"/>
      <c r="S70" s="16"/>
      <c r="T70" s="17">
        <f t="shared" si="0"/>
        <v>0</v>
      </c>
      <c r="U70" s="145">
        <f t="shared" si="1"/>
        <v>0</v>
      </c>
    </row>
    <row r="71" spans="1:21" ht="12.75" customHeight="1">
      <c r="A71" s="23" t="s">
        <v>39</v>
      </c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1"/>
      <c r="S71" s="16">
        <f>SUM(B71:Q71)</f>
        <v>0</v>
      </c>
      <c r="T71" s="17">
        <f t="shared" si="0"/>
        <v>0</v>
      </c>
      <c r="U71" s="145">
        <f t="shared" si="1"/>
        <v>0</v>
      </c>
    </row>
    <row r="72" spans="1:21" ht="12.75" customHeight="1">
      <c r="A72" s="67" t="s">
        <v>113</v>
      </c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1"/>
      <c r="S72" s="16"/>
      <c r="T72" s="17">
        <f t="shared" si="0"/>
        <v>0</v>
      </c>
      <c r="U72" s="145">
        <f t="shared" si="1"/>
        <v>0</v>
      </c>
    </row>
    <row r="73" spans="1:21" ht="12.75" customHeight="1">
      <c r="A73" s="23" t="s">
        <v>40</v>
      </c>
      <c r="B73" s="28">
        <v>2</v>
      </c>
      <c r="C73" s="16">
        <v>1</v>
      </c>
      <c r="D73" s="16"/>
      <c r="E73" s="16">
        <v>2</v>
      </c>
      <c r="F73" s="16"/>
      <c r="G73" s="26">
        <v>1</v>
      </c>
      <c r="H73" s="16">
        <v>1</v>
      </c>
      <c r="I73" s="16"/>
      <c r="J73" s="16">
        <v>1</v>
      </c>
      <c r="K73" s="16"/>
      <c r="L73" s="16"/>
      <c r="M73" s="16"/>
      <c r="N73" s="16"/>
      <c r="O73" s="25">
        <v>2</v>
      </c>
      <c r="P73" s="16"/>
      <c r="Q73" s="16">
        <v>1</v>
      </c>
      <c r="R73" s="7"/>
      <c r="S73" s="16">
        <f>SUM(B73:Q73)</f>
        <v>11</v>
      </c>
      <c r="T73" s="17">
        <f t="shared" si="0"/>
        <v>0.6875</v>
      </c>
      <c r="U73" s="145">
        <f t="shared" si="1"/>
        <v>6610.5875</v>
      </c>
    </row>
    <row r="74" spans="1:21" ht="12.75" customHeight="1">
      <c r="A74" s="67" t="s">
        <v>121</v>
      </c>
      <c r="B74" s="28"/>
      <c r="C74" s="16"/>
      <c r="D74" s="16"/>
      <c r="E74" s="16"/>
      <c r="F74" s="16"/>
      <c r="G74" s="26"/>
      <c r="H74" s="16"/>
      <c r="I74" s="16"/>
      <c r="J74" s="16"/>
      <c r="K74" s="16"/>
      <c r="L74" s="16"/>
      <c r="M74" s="16"/>
      <c r="N74" s="16"/>
      <c r="O74" s="25"/>
      <c r="P74" s="16"/>
      <c r="Q74" s="16"/>
      <c r="R74" s="7"/>
      <c r="S74" s="16"/>
      <c r="T74" s="17">
        <f t="shared" si="0"/>
        <v>0</v>
      </c>
      <c r="U74" s="145">
        <f t="shared" si="1"/>
        <v>0</v>
      </c>
    </row>
    <row r="75" spans="1:21" ht="12.75" customHeight="1">
      <c r="A75" s="67" t="s">
        <v>141</v>
      </c>
      <c r="B75" s="28"/>
      <c r="C75" s="16"/>
      <c r="D75" s="16"/>
      <c r="E75" s="16"/>
      <c r="F75" s="16"/>
      <c r="G75" s="26"/>
      <c r="H75" s="16"/>
      <c r="I75" s="16"/>
      <c r="J75" s="16"/>
      <c r="K75" s="16"/>
      <c r="L75" s="16"/>
      <c r="M75" s="16"/>
      <c r="N75" s="16"/>
      <c r="O75" s="25"/>
      <c r="P75" s="16"/>
      <c r="Q75" s="16"/>
      <c r="R75" s="7"/>
      <c r="S75" s="16"/>
      <c r="T75" s="17">
        <f t="shared" si="0"/>
        <v>0</v>
      </c>
      <c r="U75" s="145">
        <f t="shared" si="1"/>
        <v>0</v>
      </c>
    </row>
    <row r="76" spans="1:21" ht="12.75" customHeight="1">
      <c r="A76" s="23" t="s">
        <v>41</v>
      </c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1"/>
      <c r="S76" s="16">
        <f>SUM(B76:Q76)</f>
        <v>0</v>
      </c>
      <c r="T76" s="17">
        <f t="shared" si="0"/>
        <v>0</v>
      </c>
      <c r="U76" s="145">
        <f t="shared" si="1"/>
        <v>0</v>
      </c>
    </row>
    <row r="77" spans="1:21" ht="12.75" customHeight="1">
      <c r="A77" s="23" t="s">
        <v>42</v>
      </c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>
        <v>7</v>
      </c>
      <c r="P77" s="16"/>
      <c r="Q77" s="16"/>
      <c r="R77" s="11"/>
      <c r="S77" s="16">
        <f>SUM(B77:Q77)</f>
        <v>7</v>
      </c>
      <c r="T77" s="17">
        <f t="shared" si="0"/>
        <v>0.4375</v>
      </c>
      <c r="U77" s="145">
        <f t="shared" si="1"/>
        <v>4206.7375</v>
      </c>
    </row>
    <row r="78" spans="1:21" ht="12.75" customHeight="1">
      <c r="A78" s="67" t="s">
        <v>79</v>
      </c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1"/>
      <c r="S78" s="16"/>
      <c r="T78" s="17">
        <f t="shared" si="0"/>
        <v>0</v>
      </c>
      <c r="U78" s="145">
        <f t="shared" si="1"/>
        <v>0</v>
      </c>
    </row>
    <row r="79" spans="1:21" ht="12.75" customHeight="1">
      <c r="A79" s="23" t="s">
        <v>43</v>
      </c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1"/>
      <c r="S79" s="16">
        <f>SUM(B79:Q79)</f>
        <v>0</v>
      </c>
      <c r="T79" s="17">
        <f t="shared" si="0"/>
        <v>0</v>
      </c>
      <c r="U79" s="145">
        <f t="shared" si="1"/>
        <v>0</v>
      </c>
    </row>
    <row r="80" spans="1:21" ht="12.75" customHeight="1" thickBot="1">
      <c r="A80" s="67" t="s">
        <v>139</v>
      </c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1"/>
      <c r="S80" s="56">
        <f>SUM(B80:Q80)</f>
        <v>0</v>
      </c>
      <c r="T80" s="57">
        <f t="shared" si="0"/>
        <v>0</v>
      </c>
      <c r="U80" s="152">
        <f t="shared" si="1"/>
        <v>0</v>
      </c>
    </row>
    <row r="81" spans="1:21" ht="12.75" customHeight="1" thickBot="1">
      <c r="A81" s="86" t="s">
        <v>194</v>
      </c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95">
        <f>SUM(S60:S80)</f>
        <v>18</v>
      </c>
      <c r="T81" s="96">
        <f t="shared" si="0"/>
        <v>1.125</v>
      </c>
      <c r="U81" s="168">
        <f t="shared" si="1"/>
        <v>10817.324999999999</v>
      </c>
    </row>
    <row r="82" spans="1:21" ht="12.75" customHeight="1">
      <c r="A82" s="23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4"/>
      <c r="U82" s="169"/>
    </row>
    <row r="83" spans="1:21" ht="12.75" customHeight="1">
      <c r="A83" s="24" t="s">
        <v>44</v>
      </c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4"/>
      <c r="U83" s="169"/>
    </row>
    <row r="84" spans="1:21" ht="12.75" customHeight="1">
      <c r="A84" s="23" t="s">
        <v>45</v>
      </c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1"/>
      <c r="S84" s="16">
        <f>SUM(B84:Q84)</f>
        <v>0</v>
      </c>
      <c r="T84" s="17">
        <f>S84/16</f>
        <v>0</v>
      </c>
      <c r="U84" s="145">
        <f>T84*9615.4</f>
        <v>0</v>
      </c>
    </row>
    <row r="85" spans="1:21" ht="12.75" customHeight="1">
      <c r="A85" s="23" t="s">
        <v>46</v>
      </c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1"/>
      <c r="S85" s="16">
        <f>SUM(B85:Q85)</f>
        <v>0</v>
      </c>
      <c r="T85" s="17">
        <f>S85/16</f>
        <v>0</v>
      </c>
      <c r="U85" s="145">
        <f>T85*9615.4</f>
        <v>0</v>
      </c>
    </row>
    <row r="86" spans="1:21" ht="12.75" customHeight="1">
      <c r="A86" s="23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4"/>
      <c r="U86" s="169"/>
    </row>
    <row r="87" spans="1:21" ht="12.75" customHeight="1">
      <c r="A87" s="23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4"/>
      <c r="U87" s="169"/>
    </row>
    <row r="88" spans="1:21" ht="12.75" customHeight="1">
      <c r="A88" s="24" t="s">
        <v>47</v>
      </c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4"/>
      <c r="U88" s="169"/>
    </row>
    <row r="89" spans="1:21" ht="12.75" customHeight="1">
      <c r="A89" s="23" t="s">
        <v>48</v>
      </c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>
        <v>2</v>
      </c>
      <c r="N89" s="16">
        <v>1</v>
      </c>
      <c r="O89" s="16"/>
      <c r="P89" s="16"/>
      <c r="Q89" s="16">
        <v>1</v>
      </c>
      <c r="R89" s="11"/>
      <c r="S89" s="16">
        <f>SUM(B89:Q89)</f>
        <v>4</v>
      </c>
      <c r="T89" s="17">
        <f>S89/16</f>
        <v>0.25</v>
      </c>
      <c r="U89" s="145">
        <f>T89*9615.4</f>
        <v>2403.85</v>
      </c>
    </row>
    <row r="90" spans="1:21" ht="12.75" customHeight="1">
      <c r="A90" s="23" t="s">
        <v>49</v>
      </c>
      <c r="B90" s="16">
        <v>41</v>
      </c>
      <c r="C90" s="16">
        <v>10</v>
      </c>
      <c r="D90" s="16"/>
      <c r="E90" s="16">
        <v>10</v>
      </c>
      <c r="F90" s="16">
        <v>4</v>
      </c>
      <c r="G90" s="16">
        <v>10</v>
      </c>
      <c r="H90" s="16">
        <v>7</v>
      </c>
      <c r="I90" s="16">
        <v>3</v>
      </c>
      <c r="J90" s="16">
        <v>6</v>
      </c>
      <c r="K90" s="16">
        <v>2</v>
      </c>
      <c r="L90" s="16">
        <v>10</v>
      </c>
      <c r="M90" s="16">
        <v>22</v>
      </c>
      <c r="N90" s="16">
        <v>8</v>
      </c>
      <c r="O90" s="16">
        <v>7</v>
      </c>
      <c r="P90" s="16">
        <v>3</v>
      </c>
      <c r="Q90" s="16">
        <v>26</v>
      </c>
      <c r="R90" s="12"/>
      <c r="S90" s="16">
        <f>SUM(B90:Q90)</f>
        <v>169</v>
      </c>
      <c r="T90" s="17">
        <f>S90/16</f>
        <v>10.5625</v>
      </c>
      <c r="U90" s="145">
        <f>T90*9615.4</f>
        <v>101562.66249999999</v>
      </c>
    </row>
    <row r="91" spans="1:21" ht="12.75" customHeight="1">
      <c r="A91" s="23" t="s">
        <v>97</v>
      </c>
      <c r="B91" s="16"/>
      <c r="C91" s="16"/>
      <c r="D91" s="16">
        <v>1</v>
      </c>
      <c r="E91" s="16"/>
      <c r="F91" s="16"/>
      <c r="G91" s="16">
        <v>1</v>
      </c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2"/>
      <c r="S91" s="16">
        <f>SUM(B91:Q91)</f>
        <v>2</v>
      </c>
      <c r="T91" s="17">
        <f>S91/16</f>
        <v>0.125</v>
      </c>
      <c r="U91" s="145">
        <f>T91*9615.4</f>
        <v>1201.925</v>
      </c>
    </row>
    <row r="92" spans="1:21" ht="12.75" customHeight="1">
      <c r="A92" s="23" t="s">
        <v>50</v>
      </c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1"/>
      <c r="S92" s="16">
        <f>SUM(B92:Q92)</f>
        <v>0</v>
      </c>
      <c r="T92" s="17">
        <f>S92/16</f>
        <v>0</v>
      </c>
      <c r="U92" s="145">
        <f>T92*9615.4</f>
        <v>0</v>
      </c>
    </row>
    <row r="93" spans="1:21" ht="12.75" customHeight="1">
      <c r="A93" s="23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4"/>
      <c r="U93" s="169"/>
    </row>
    <row r="94" spans="1:21" ht="12.75" customHeight="1">
      <c r="A94" s="24" t="s">
        <v>51</v>
      </c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4"/>
      <c r="U94" s="169"/>
    </row>
    <row r="95" spans="1:21" ht="12.75" customHeight="1">
      <c r="A95" s="23" t="s">
        <v>52</v>
      </c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1"/>
      <c r="S95" s="16">
        <f>SUM(B95:Q95)</f>
        <v>0</v>
      </c>
      <c r="T95" s="17">
        <f aca="true" t="shared" si="2" ref="T95:T100">S95/16</f>
        <v>0</v>
      </c>
      <c r="U95" s="145">
        <f aca="true" t="shared" si="3" ref="U95:U100">T95*9615.4</f>
        <v>0</v>
      </c>
    </row>
    <row r="96" spans="1:21" ht="12.75" customHeight="1">
      <c r="A96" s="21" t="s">
        <v>53</v>
      </c>
      <c r="B96" s="16"/>
      <c r="C96" s="16"/>
      <c r="D96" s="16"/>
      <c r="E96" s="16"/>
      <c r="F96" s="16"/>
      <c r="G96" s="16"/>
      <c r="H96" s="16">
        <v>3</v>
      </c>
      <c r="I96" s="16">
        <v>2</v>
      </c>
      <c r="J96" s="16">
        <v>1</v>
      </c>
      <c r="K96" s="16">
        <v>1</v>
      </c>
      <c r="L96" s="16">
        <v>1</v>
      </c>
      <c r="M96" s="16"/>
      <c r="N96" s="26">
        <v>1</v>
      </c>
      <c r="O96" s="16">
        <v>1</v>
      </c>
      <c r="P96" s="16"/>
      <c r="Q96" s="16"/>
      <c r="R96" s="11"/>
      <c r="S96" s="16">
        <f>SUM(B96:Q96)</f>
        <v>10</v>
      </c>
      <c r="T96" s="17">
        <f t="shared" si="2"/>
        <v>0.625</v>
      </c>
      <c r="U96" s="145">
        <f t="shared" si="3"/>
        <v>6009.625</v>
      </c>
    </row>
    <row r="97" spans="1:21" ht="12.75" customHeight="1">
      <c r="A97" s="22" t="s">
        <v>54</v>
      </c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1"/>
      <c r="S97" s="16">
        <f>SUM(B97:Q97)</f>
        <v>0</v>
      </c>
      <c r="T97" s="17">
        <f t="shared" si="2"/>
        <v>0</v>
      </c>
      <c r="U97" s="145">
        <f t="shared" si="3"/>
        <v>0</v>
      </c>
    </row>
    <row r="98" spans="1:21" ht="12.75" customHeight="1">
      <c r="A98" s="21" t="s">
        <v>55</v>
      </c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1"/>
      <c r="S98" s="16">
        <f>SUM(B98:Q98)</f>
        <v>0</v>
      </c>
      <c r="T98" s="17">
        <f t="shared" si="2"/>
        <v>0</v>
      </c>
      <c r="U98" s="145">
        <f t="shared" si="3"/>
        <v>0</v>
      </c>
    </row>
    <row r="99" spans="1:21" ht="12.75" customHeight="1" thickBot="1">
      <c r="A99" s="22" t="s">
        <v>140</v>
      </c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>
        <v>1</v>
      </c>
      <c r="M99" s="16"/>
      <c r="N99" s="16">
        <v>1</v>
      </c>
      <c r="O99" s="16"/>
      <c r="P99" s="16"/>
      <c r="Q99" s="16"/>
      <c r="R99" s="11"/>
      <c r="S99" s="56">
        <f>SUM(B99:Q99)</f>
        <v>2</v>
      </c>
      <c r="T99" s="57">
        <f t="shared" si="2"/>
        <v>0.125</v>
      </c>
      <c r="U99" s="152">
        <f t="shared" si="3"/>
        <v>1201.925</v>
      </c>
    </row>
    <row r="100" spans="1:21" ht="12.75" customHeight="1" thickBot="1">
      <c r="A100" s="20" t="s">
        <v>195</v>
      </c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95">
        <f>SUM(S84:S99)</f>
        <v>187</v>
      </c>
      <c r="T100" s="96">
        <f t="shared" si="2"/>
        <v>11.6875</v>
      </c>
      <c r="U100" s="168">
        <f t="shared" si="3"/>
        <v>112379.9875</v>
      </c>
    </row>
    <row r="101" spans="1:21" ht="12.75" customHeight="1">
      <c r="A101" s="22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4"/>
      <c r="U101" s="169"/>
    </row>
    <row r="102" spans="1:21" ht="12.75" customHeight="1">
      <c r="A102" s="20" t="s">
        <v>56</v>
      </c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4"/>
      <c r="U102" s="169"/>
    </row>
    <row r="103" spans="1:21" ht="12.75" customHeight="1">
      <c r="A103" s="162" t="s">
        <v>209</v>
      </c>
      <c r="B103" s="29">
        <v>515</v>
      </c>
      <c r="C103" s="29">
        <v>81</v>
      </c>
      <c r="D103" s="29">
        <v>17</v>
      </c>
      <c r="E103" s="29">
        <v>136</v>
      </c>
      <c r="F103" s="29">
        <v>77</v>
      </c>
      <c r="G103" s="29">
        <v>141</v>
      </c>
      <c r="H103" s="29">
        <v>235</v>
      </c>
      <c r="I103" s="29">
        <v>88</v>
      </c>
      <c r="J103" s="29">
        <v>40</v>
      </c>
      <c r="K103" s="29">
        <v>31</v>
      </c>
      <c r="L103" s="29">
        <v>66</v>
      </c>
      <c r="M103" s="29">
        <v>202</v>
      </c>
      <c r="N103" s="29">
        <v>49</v>
      </c>
      <c r="O103" s="29">
        <v>117</v>
      </c>
      <c r="P103" s="29">
        <v>85</v>
      </c>
      <c r="Q103" s="29">
        <v>74</v>
      </c>
      <c r="S103" s="16">
        <f>SUM(B103:Q103)</f>
        <v>1954</v>
      </c>
      <c r="T103" s="17">
        <f>S103/16</f>
        <v>122.125</v>
      </c>
      <c r="U103" s="145">
        <f>T103*9615.4</f>
        <v>1174280.7249999999</v>
      </c>
    </row>
    <row r="104" spans="1:21" ht="12.75" customHeight="1">
      <c r="A104" s="54" t="s">
        <v>57</v>
      </c>
      <c r="B104" s="70"/>
      <c r="C104" s="70"/>
      <c r="D104" s="70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11"/>
      <c r="S104" s="16">
        <f>SUM(B104:Q104)</f>
        <v>0</v>
      </c>
      <c r="T104" s="17">
        <f>S104/16</f>
        <v>0</v>
      </c>
      <c r="U104" s="145">
        <f>T104*9615.4</f>
        <v>0</v>
      </c>
    </row>
    <row r="105" spans="1:21" ht="12.75" customHeight="1">
      <c r="A105" s="54" t="s">
        <v>58</v>
      </c>
      <c r="B105" s="70">
        <v>243</v>
      </c>
      <c r="C105" s="70">
        <v>484</v>
      </c>
      <c r="D105" s="70">
        <v>16</v>
      </c>
      <c r="E105" s="70">
        <v>303</v>
      </c>
      <c r="F105" s="70">
        <v>41</v>
      </c>
      <c r="G105" s="70">
        <v>355</v>
      </c>
      <c r="H105" s="70">
        <v>249</v>
      </c>
      <c r="I105" s="70">
        <v>390</v>
      </c>
      <c r="J105" s="70">
        <v>168</v>
      </c>
      <c r="K105" s="70">
        <v>29</v>
      </c>
      <c r="L105" s="70">
        <v>68</v>
      </c>
      <c r="M105" s="70">
        <v>314</v>
      </c>
      <c r="N105" s="70">
        <v>69</v>
      </c>
      <c r="O105" s="70">
        <v>804</v>
      </c>
      <c r="P105" s="70">
        <v>668</v>
      </c>
      <c r="Q105" s="70">
        <v>443</v>
      </c>
      <c r="R105" s="11"/>
      <c r="S105" s="16">
        <f>SUM(B105:Q105)</f>
        <v>4644</v>
      </c>
      <c r="T105" s="17">
        <f>S105/16</f>
        <v>290.25</v>
      </c>
      <c r="U105" s="145">
        <f>T105*9615.4</f>
        <v>2790869.85</v>
      </c>
    </row>
    <row r="106" spans="1:21" ht="12.75" customHeight="1">
      <c r="A106" s="22" t="s">
        <v>59</v>
      </c>
      <c r="B106" s="70"/>
      <c r="C106" s="70"/>
      <c r="D106" s="70"/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11"/>
      <c r="S106" s="16">
        <f>SUM(B106:Q106)</f>
        <v>0</v>
      </c>
      <c r="T106" s="17">
        <f>S106/16</f>
        <v>0</v>
      </c>
      <c r="U106" s="145">
        <f>T106*9615.4</f>
        <v>0</v>
      </c>
    </row>
    <row r="107" spans="1:21" ht="12.75" customHeight="1">
      <c r="A107" s="54" t="s">
        <v>188</v>
      </c>
      <c r="B107" s="70"/>
      <c r="C107" s="70"/>
      <c r="D107" s="70"/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11"/>
      <c r="S107" s="16">
        <f>SUM(B107:Q107)</f>
        <v>0</v>
      </c>
      <c r="T107" s="17">
        <f>S107/16</f>
        <v>0</v>
      </c>
      <c r="U107" s="145">
        <f>T107*9615.4</f>
        <v>0</v>
      </c>
    </row>
    <row r="108" spans="1:21" ht="12.75" customHeight="1">
      <c r="A108" s="167" t="s">
        <v>60</v>
      </c>
      <c r="B108" s="166"/>
      <c r="C108" s="70"/>
      <c r="D108" s="70"/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11"/>
      <c r="S108" s="16">
        <f>SUM(B108:Q108)</f>
        <v>0</v>
      </c>
      <c r="T108" s="17">
        <f>S108/16</f>
        <v>0</v>
      </c>
      <c r="U108" s="145">
        <f>T108*9615.4</f>
        <v>0</v>
      </c>
    </row>
    <row r="109" spans="1:21" ht="12.75" customHeight="1">
      <c r="A109" s="93" t="s">
        <v>196</v>
      </c>
      <c r="S109" s="101">
        <f>SUM(S103:S108)</f>
        <v>6598</v>
      </c>
      <c r="T109" s="105">
        <f>S109/16</f>
        <v>412.375</v>
      </c>
      <c r="U109" s="170">
        <f>T109*9615.4</f>
        <v>3965150.5749999997</v>
      </c>
    </row>
    <row r="110" ht="12.75" customHeight="1" thickBot="1"/>
    <row r="111" spans="11:21" ht="12.75" customHeight="1" thickBot="1">
      <c r="K111" s="132" t="s">
        <v>200</v>
      </c>
      <c r="L111" s="132"/>
      <c r="M111" s="132"/>
      <c r="N111" s="132"/>
      <c r="O111" s="132"/>
      <c r="P111" s="132"/>
      <c r="Q111" s="132"/>
      <c r="S111" s="99">
        <f>S57+S81+S100+S109</f>
        <v>6829</v>
      </c>
      <c r="T111" s="102">
        <f>T57+T81+T100+T109</f>
        <v>426.8125</v>
      </c>
      <c r="U111" s="131">
        <f>U57+U81+U100+U109</f>
        <v>4103972.9124999996</v>
      </c>
    </row>
  </sheetData>
  <mergeCells count="1">
    <mergeCell ref="K111:Q111"/>
  </mergeCells>
  <printOptions gridLines="1"/>
  <pageMargins left="0.75" right="0.75" top="1" bottom="1" header="0.511811023" footer="0.511811023"/>
  <pageSetup horizontalDpi="600" verticalDpi="600" orientation="portrait" r:id="rId1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96"/>
  <sheetViews>
    <sheetView zoomScale="75" zoomScaleNormal="75" workbookViewId="0" topLeftCell="A6">
      <selection activeCell="A56" sqref="A56:IV65"/>
    </sheetView>
  </sheetViews>
  <sheetFormatPr defaultColWidth="9.140625" defaultRowHeight="12.75" customHeight="1"/>
  <cols>
    <col min="1" max="1" width="23.140625" style="0" customWidth="1"/>
    <col min="2" max="16" width="5.28125" style="0" customWidth="1"/>
    <col min="17" max="17" width="7.421875" style="0" customWidth="1"/>
    <col min="18" max="18" width="5.28125" style="0" customWidth="1"/>
    <col min="19" max="19" width="6.7109375" style="0" customWidth="1"/>
    <col min="20" max="20" width="11.57421875" style="160" customWidth="1"/>
    <col min="21" max="16384" width="11.421875" style="0" customWidth="1"/>
  </cols>
  <sheetData>
    <row r="1" spans="1:12" ht="12.75" customHeight="1">
      <c r="A1" s="1" t="s">
        <v>0</v>
      </c>
      <c r="B1" t="s">
        <v>64</v>
      </c>
      <c r="L1" t="s">
        <v>2</v>
      </c>
    </row>
    <row r="2" spans="1:20" s="45" customFormat="1" ht="12.75" customHeight="1">
      <c r="A2" s="44" t="s">
        <v>189</v>
      </c>
      <c r="L2" s="45" t="s">
        <v>3</v>
      </c>
      <c r="Q2" s="45" t="s">
        <v>65</v>
      </c>
      <c r="T2" s="160"/>
    </row>
    <row r="3" spans="12:17" ht="12.75" customHeight="1">
      <c r="L3" t="s">
        <v>5</v>
      </c>
      <c r="Q3">
        <v>1101.32</v>
      </c>
    </row>
    <row r="4" spans="1:20" ht="12.75" customHeight="1">
      <c r="A4" s="6"/>
      <c r="B4" s="6" t="s">
        <v>6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148"/>
    </row>
    <row r="5" spans="1:20" ht="12.75" customHeight="1">
      <c r="A5" s="19" t="s">
        <v>7</v>
      </c>
      <c r="B5" s="18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5">
        <v>8</v>
      </c>
      <c r="J5" s="15" t="s">
        <v>126</v>
      </c>
      <c r="K5" s="15">
        <v>10</v>
      </c>
      <c r="L5" s="15">
        <v>11</v>
      </c>
      <c r="M5" s="15">
        <v>12</v>
      </c>
      <c r="N5" s="15">
        <v>13</v>
      </c>
      <c r="O5" s="15">
        <v>14</v>
      </c>
      <c r="P5" s="15">
        <v>15</v>
      </c>
      <c r="Q5" s="7"/>
      <c r="R5" s="15" t="s">
        <v>8</v>
      </c>
      <c r="S5" s="15" t="s">
        <v>9</v>
      </c>
      <c r="T5" s="145" t="s">
        <v>10</v>
      </c>
    </row>
    <row r="6" spans="1:20" ht="12.75" customHeight="1">
      <c r="A6" s="20" t="s">
        <v>11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10"/>
      <c r="R6" s="9"/>
      <c r="S6" s="9"/>
      <c r="T6" s="169"/>
    </row>
    <row r="7" spans="1:20" ht="12.75" customHeight="1">
      <c r="A7" s="54" t="s">
        <v>129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0"/>
      <c r="R7" s="16">
        <f>SUM(B7:P7)</f>
        <v>0</v>
      </c>
      <c r="S7" s="17">
        <f>R7/15</f>
        <v>0</v>
      </c>
      <c r="T7" s="145">
        <f>S7*1101.3</f>
        <v>0</v>
      </c>
    </row>
    <row r="8" spans="1:20" ht="12.75" customHeight="1">
      <c r="A8" s="53" t="s">
        <v>12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1"/>
      <c r="R8" s="16">
        <f>SUM(B8:P8)</f>
        <v>0</v>
      </c>
      <c r="S8" s="17">
        <f>R8/15</f>
        <v>0</v>
      </c>
      <c r="T8" s="145">
        <f>S8*1101.3</f>
        <v>0</v>
      </c>
    </row>
    <row r="9" spans="1:20" ht="12.75" customHeight="1">
      <c r="A9" s="53" t="s">
        <v>96</v>
      </c>
      <c r="B9" s="16"/>
      <c r="C9" s="16"/>
      <c r="D9" s="16"/>
      <c r="E9" s="16"/>
      <c r="F9" s="16"/>
      <c r="G9" s="16"/>
      <c r="H9" s="16">
        <v>1</v>
      </c>
      <c r="I9" s="16">
        <v>9</v>
      </c>
      <c r="J9" s="16">
        <v>1</v>
      </c>
      <c r="K9" s="16"/>
      <c r="L9" s="16"/>
      <c r="M9" s="16"/>
      <c r="N9" s="16"/>
      <c r="O9" s="16"/>
      <c r="P9" s="16">
        <v>1</v>
      </c>
      <c r="Q9" s="11"/>
      <c r="R9" s="16">
        <f>SUM(B9:P9)</f>
        <v>12</v>
      </c>
      <c r="S9" s="17">
        <f>R9/15</f>
        <v>0.8</v>
      </c>
      <c r="T9" s="145">
        <f>S9*1101.3</f>
        <v>881.04</v>
      </c>
    </row>
    <row r="10" spans="1:20" ht="12.75" customHeight="1">
      <c r="A10" s="53" t="s">
        <v>13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1"/>
      <c r="R10" s="16">
        <f>SUM(B10:P10)</f>
        <v>0</v>
      </c>
      <c r="S10" s="17">
        <f>R10/15</f>
        <v>0</v>
      </c>
      <c r="T10" s="145">
        <f>S10*1101.3</f>
        <v>0</v>
      </c>
    </row>
    <row r="11" spans="1:20" ht="12.75" customHeight="1">
      <c r="A11" s="53" t="s">
        <v>14</v>
      </c>
      <c r="B11" s="16"/>
      <c r="C11" s="16">
        <v>1</v>
      </c>
      <c r="D11" s="16"/>
      <c r="E11" s="16">
        <v>1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1"/>
      <c r="R11" s="16">
        <f>SUM(B11:P11)</f>
        <v>2</v>
      </c>
      <c r="S11" s="17">
        <f>R11/15</f>
        <v>0.13333333333333333</v>
      </c>
      <c r="T11" s="145">
        <f>S11*1101.3</f>
        <v>146.84</v>
      </c>
    </row>
    <row r="12" spans="1:20" ht="12.75" customHeight="1">
      <c r="A12" s="53" t="s">
        <v>15</v>
      </c>
      <c r="B12" s="16">
        <v>1</v>
      </c>
      <c r="C12" s="16"/>
      <c r="D12" s="16"/>
      <c r="E12" s="16">
        <v>2</v>
      </c>
      <c r="F12" s="16"/>
      <c r="G12" s="16"/>
      <c r="H12" s="16">
        <v>1</v>
      </c>
      <c r="I12" s="16">
        <v>1</v>
      </c>
      <c r="J12" s="16">
        <v>1</v>
      </c>
      <c r="K12" s="16">
        <v>2</v>
      </c>
      <c r="L12" s="16"/>
      <c r="M12" s="16"/>
      <c r="N12" s="16"/>
      <c r="O12" s="16"/>
      <c r="P12" s="16"/>
      <c r="Q12" s="11"/>
      <c r="R12" s="16">
        <f>SUM(B12:P12)</f>
        <v>8</v>
      </c>
      <c r="S12" s="17">
        <f>R12/15</f>
        <v>0.5333333333333333</v>
      </c>
      <c r="T12" s="145">
        <f>S12*1101.3</f>
        <v>587.36</v>
      </c>
    </row>
    <row r="13" spans="1:20" ht="12.75" customHeight="1">
      <c r="A13" s="53" t="s">
        <v>16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1"/>
      <c r="R13" s="16">
        <f>SUM(B13:P13)</f>
        <v>0</v>
      </c>
      <c r="S13" s="17">
        <f>R13/15</f>
        <v>0</v>
      </c>
      <c r="T13" s="145">
        <f>S13*1101.3</f>
        <v>0</v>
      </c>
    </row>
    <row r="14" spans="1:20" ht="12.75" customHeight="1">
      <c r="A14" s="53" t="s">
        <v>17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1"/>
      <c r="R14" s="16">
        <f>SUM(B14:P14)</f>
        <v>0</v>
      </c>
      <c r="S14" s="17">
        <f>R14/15</f>
        <v>0</v>
      </c>
      <c r="T14" s="145">
        <f>S14*1101.3</f>
        <v>0</v>
      </c>
    </row>
    <row r="15" spans="1:20" ht="12.75" customHeight="1">
      <c r="A15" s="53" t="s">
        <v>18</v>
      </c>
      <c r="B15" s="16"/>
      <c r="C15" s="16"/>
      <c r="D15" s="16"/>
      <c r="E15" s="16"/>
      <c r="F15" s="16">
        <v>1</v>
      </c>
      <c r="G15" s="16"/>
      <c r="H15" s="16"/>
      <c r="I15" s="16"/>
      <c r="J15" s="16">
        <v>1</v>
      </c>
      <c r="K15" s="16">
        <v>1</v>
      </c>
      <c r="L15" s="16"/>
      <c r="M15" s="16"/>
      <c r="N15" s="16"/>
      <c r="O15" s="16"/>
      <c r="P15" s="16"/>
      <c r="Q15" s="11"/>
      <c r="R15" s="16">
        <f>SUM(B15:P15)</f>
        <v>3</v>
      </c>
      <c r="S15" s="17">
        <f>R15/15</f>
        <v>0.2</v>
      </c>
      <c r="T15" s="145">
        <f>S15*1101.3</f>
        <v>220.26</v>
      </c>
    </row>
    <row r="16" spans="1:20" ht="12.75" customHeight="1">
      <c r="A16" s="53" t="s">
        <v>98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1"/>
      <c r="R16" s="16">
        <f>SUM(B16:P16)</f>
        <v>0</v>
      </c>
      <c r="S16" s="17">
        <f>R16/15</f>
        <v>0</v>
      </c>
      <c r="T16" s="145">
        <f>S16*1101.3</f>
        <v>0</v>
      </c>
    </row>
    <row r="17" spans="1:20" ht="12.75" customHeight="1">
      <c r="A17" s="53" t="s">
        <v>137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>
        <v>1</v>
      </c>
      <c r="O17" s="16"/>
      <c r="P17" s="16"/>
      <c r="Q17" s="11"/>
      <c r="R17" s="16">
        <f>SUM(B17:P17)</f>
        <v>1</v>
      </c>
      <c r="S17" s="17">
        <f>R17/15</f>
        <v>0.06666666666666667</v>
      </c>
      <c r="T17" s="145">
        <f>S17*1101.3</f>
        <v>73.42</v>
      </c>
    </row>
    <row r="18" spans="1:20" ht="12.75" customHeight="1">
      <c r="A18" s="53" t="s">
        <v>104</v>
      </c>
      <c r="B18" s="16">
        <v>1</v>
      </c>
      <c r="C18" s="16"/>
      <c r="D18" s="16"/>
      <c r="E18" s="16"/>
      <c r="F18" s="16"/>
      <c r="G18" s="16"/>
      <c r="H18" s="16"/>
      <c r="I18" s="16">
        <v>1</v>
      </c>
      <c r="J18" s="16"/>
      <c r="K18" s="16"/>
      <c r="L18" s="16">
        <v>2</v>
      </c>
      <c r="M18" s="16">
        <v>1</v>
      </c>
      <c r="N18" s="16"/>
      <c r="O18" s="16">
        <v>1</v>
      </c>
      <c r="P18" s="16"/>
      <c r="Q18" s="11"/>
      <c r="R18" s="16">
        <f>SUM(B18:P18)</f>
        <v>6</v>
      </c>
      <c r="S18" s="17">
        <f>R18/15</f>
        <v>0.4</v>
      </c>
      <c r="T18" s="145">
        <f>S18*1101.3</f>
        <v>440.52</v>
      </c>
    </row>
    <row r="19" spans="1:20" ht="12.75" customHeight="1">
      <c r="A19" s="53" t="s">
        <v>78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>
        <v>1</v>
      </c>
      <c r="N19" s="16"/>
      <c r="O19" s="16"/>
      <c r="P19" s="16"/>
      <c r="Q19" s="11"/>
      <c r="R19" s="16">
        <f>SUM(B19:P19)</f>
        <v>1</v>
      </c>
      <c r="S19" s="17">
        <f>R19/15</f>
        <v>0.06666666666666667</v>
      </c>
      <c r="T19" s="145">
        <f>S19*1101.3</f>
        <v>73.42</v>
      </c>
    </row>
    <row r="20" spans="1:20" ht="12.75" customHeight="1">
      <c r="A20" s="53" t="s">
        <v>19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1"/>
      <c r="R20" s="16">
        <f>SUM(B20:P20)</f>
        <v>0</v>
      </c>
      <c r="S20" s="17">
        <f>R20/15</f>
        <v>0</v>
      </c>
      <c r="T20" s="145">
        <f>S20*1101.3</f>
        <v>0</v>
      </c>
    </row>
    <row r="21" spans="1:20" ht="12.75" customHeight="1">
      <c r="A21" s="163" t="s">
        <v>108</v>
      </c>
      <c r="B21" s="29"/>
      <c r="C21" s="29">
        <v>1</v>
      </c>
      <c r="D21" s="55"/>
      <c r="E21" s="29"/>
      <c r="F21" s="29">
        <v>1</v>
      </c>
      <c r="G21" s="29"/>
      <c r="H21" s="29"/>
      <c r="I21" s="29">
        <v>2</v>
      </c>
      <c r="J21" s="29"/>
      <c r="K21" s="29">
        <v>1</v>
      </c>
      <c r="L21" s="29"/>
      <c r="M21" s="29"/>
      <c r="N21" s="29"/>
      <c r="O21" s="29"/>
      <c r="P21" s="29"/>
      <c r="R21" s="16">
        <f>SUM(B21:P21)</f>
        <v>5</v>
      </c>
      <c r="S21" s="17">
        <f>R21/15</f>
        <v>0.3333333333333333</v>
      </c>
      <c r="T21" s="145">
        <f>S21*1101.3</f>
        <v>367.09999999999997</v>
      </c>
    </row>
    <row r="22" spans="1:20" ht="12.75" customHeight="1">
      <c r="A22" s="79" t="s">
        <v>20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1"/>
      <c r="R22" s="16">
        <f>SUM(B22:P22)</f>
        <v>0</v>
      </c>
      <c r="S22" s="17">
        <f>R22/15</f>
        <v>0</v>
      </c>
      <c r="T22" s="145">
        <f>S22*1101.3</f>
        <v>0</v>
      </c>
    </row>
    <row r="23" spans="1:20" ht="12.75" customHeight="1">
      <c r="A23" s="53" t="s">
        <v>21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25"/>
      <c r="M23" s="16"/>
      <c r="N23" s="16"/>
      <c r="O23" s="16"/>
      <c r="P23" s="16"/>
      <c r="Q23" s="11"/>
      <c r="R23" s="16">
        <f>SUM(B23:P23)</f>
        <v>0</v>
      </c>
      <c r="S23" s="17">
        <f>R23/15</f>
        <v>0</v>
      </c>
      <c r="T23" s="145">
        <f>S23*1101.3</f>
        <v>0</v>
      </c>
    </row>
    <row r="24" spans="1:20" ht="12.75" customHeight="1">
      <c r="A24" s="53" t="s">
        <v>22</v>
      </c>
      <c r="B24" s="16">
        <v>5</v>
      </c>
      <c r="C24" s="16">
        <v>5</v>
      </c>
      <c r="D24" s="16">
        <v>4</v>
      </c>
      <c r="E24" s="25"/>
      <c r="F24" s="16">
        <v>2</v>
      </c>
      <c r="G24" s="16"/>
      <c r="H24" s="16">
        <v>4</v>
      </c>
      <c r="I24" s="16">
        <v>10</v>
      </c>
      <c r="J24" s="16">
        <v>1</v>
      </c>
      <c r="K24" s="16">
        <v>4</v>
      </c>
      <c r="L24" s="16">
        <v>1</v>
      </c>
      <c r="M24" s="16">
        <v>1</v>
      </c>
      <c r="N24" s="16"/>
      <c r="O24" s="16"/>
      <c r="P24" s="16">
        <v>1</v>
      </c>
      <c r="Q24" s="11"/>
      <c r="R24" s="16">
        <f>SUM(B24:P24)</f>
        <v>38</v>
      </c>
      <c r="S24" s="17">
        <f>R24/15</f>
        <v>2.533333333333333</v>
      </c>
      <c r="T24" s="145">
        <f>S24*1101.3</f>
        <v>2789.9599999999996</v>
      </c>
    </row>
    <row r="25" spans="1:20" ht="12.75" customHeight="1">
      <c r="A25" s="53" t="s">
        <v>131</v>
      </c>
      <c r="B25" s="16"/>
      <c r="C25" s="16"/>
      <c r="D25" s="16"/>
      <c r="E25" s="25"/>
      <c r="F25" s="16"/>
      <c r="G25" s="16"/>
      <c r="H25" s="16"/>
      <c r="I25" s="16"/>
      <c r="J25" s="16"/>
      <c r="K25" s="16">
        <v>1</v>
      </c>
      <c r="L25" s="16"/>
      <c r="M25" s="16"/>
      <c r="N25" s="16"/>
      <c r="O25" s="16"/>
      <c r="P25" s="16"/>
      <c r="Q25" s="11"/>
      <c r="R25" s="16">
        <f>SUM(B25:P25)</f>
        <v>1</v>
      </c>
      <c r="S25" s="17">
        <f>R25/15</f>
        <v>0.06666666666666667</v>
      </c>
      <c r="T25" s="145">
        <f>S25*1101.3</f>
        <v>73.42</v>
      </c>
    </row>
    <row r="26" spans="1:20" ht="12.75" customHeight="1">
      <c r="A26" s="79" t="s">
        <v>118</v>
      </c>
      <c r="B26" s="16"/>
      <c r="C26" s="16"/>
      <c r="D26" s="16"/>
      <c r="E26" s="25"/>
      <c r="F26" s="16">
        <v>1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1"/>
      <c r="R26" s="16">
        <f>SUM(B26:P26)</f>
        <v>1</v>
      </c>
      <c r="S26" s="17">
        <f>R26/15</f>
        <v>0.06666666666666667</v>
      </c>
      <c r="T26" s="145">
        <f>S26*1101.3</f>
        <v>73.42</v>
      </c>
    </row>
    <row r="27" spans="1:20" ht="12.75" customHeight="1">
      <c r="A27" s="79" t="s">
        <v>23</v>
      </c>
      <c r="B27" s="16">
        <v>1</v>
      </c>
      <c r="C27" s="25"/>
      <c r="D27" s="16"/>
      <c r="E27" s="25"/>
      <c r="F27" s="16">
        <v>1</v>
      </c>
      <c r="G27" s="16"/>
      <c r="H27" s="16">
        <v>1</v>
      </c>
      <c r="I27" s="16"/>
      <c r="J27" s="16"/>
      <c r="K27" s="16"/>
      <c r="L27" s="16"/>
      <c r="M27" s="16"/>
      <c r="N27" s="16"/>
      <c r="O27" s="16"/>
      <c r="P27" s="16"/>
      <c r="Q27" s="7"/>
      <c r="R27" s="16">
        <f>SUM(B27:P27)</f>
        <v>3</v>
      </c>
      <c r="S27" s="17">
        <f>R27/15</f>
        <v>0.2</v>
      </c>
      <c r="T27" s="145">
        <f>S27*1101.3</f>
        <v>220.26</v>
      </c>
    </row>
    <row r="28" spans="1:20" ht="12.75" customHeight="1">
      <c r="A28" t="s">
        <v>89</v>
      </c>
      <c r="B28" s="29"/>
      <c r="C28" s="29"/>
      <c r="D28" s="29"/>
      <c r="E28" s="55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R28" s="16">
        <f>SUM(B28:P28)</f>
        <v>0</v>
      </c>
      <c r="S28" s="17">
        <f>R28/15</f>
        <v>0</v>
      </c>
      <c r="T28" s="145">
        <f>S28*1101.3</f>
        <v>0</v>
      </c>
    </row>
    <row r="29" spans="1:20" ht="12.75" customHeight="1">
      <c r="A29" s="53" t="s">
        <v>135</v>
      </c>
      <c r="B29" s="16"/>
      <c r="C29" s="25"/>
      <c r="D29" s="16"/>
      <c r="E29" s="25"/>
      <c r="F29" s="16"/>
      <c r="G29" s="16"/>
      <c r="H29" s="16"/>
      <c r="I29" s="16"/>
      <c r="J29" s="16"/>
      <c r="K29" s="16"/>
      <c r="L29" s="16"/>
      <c r="M29" s="16">
        <v>1</v>
      </c>
      <c r="N29" s="16"/>
      <c r="O29" s="16"/>
      <c r="P29" s="16"/>
      <c r="Q29" s="7"/>
      <c r="R29" s="16">
        <f>SUM(B29:P29)</f>
        <v>1</v>
      </c>
      <c r="S29" s="17">
        <f>R29/15</f>
        <v>0.06666666666666667</v>
      </c>
      <c r="T29" s="145">
        <f>S29*1101.3</f>
        <v>73.42</v>
      </c>
    </row>
    <row r="30" spans="1:20" ht="12.75" customHeight="1">
      <c r="A30" s="53" t="s">
        <v>133</v>
      </c>
      <c r="B30" s="16"/>
      <c r="C30" s="25"/>
      <c r="D30" s="16"/>
      <c r="E30" s="25"/>
      <c r="F30" s="16"/>
      <c r="G30" s="16"/>
      <c r="H30" s="16"/>
      <c r="I30" s="16"/>
      <c r="J30" s="16"/>
      <c r="K30" s="16"/>
      <c r="L30" s="16">
        <v>1</v>
      </c>
      <c r="M30" s="16"/>
      <c r="N30" s="16"/>
      <c r="O30" s="16"/>
      <c r="P30" s="16">
        <v>1</v>
      </c>
      <c r="Q30" s="7"/>
      <c r="R30" s="16">
        <f>SUM(B30:P30)</f>
        <v>2</v>
      </c>
      <c r="S30" s="17">
        <f>R30/15</f>
        <v>0.13333333333333333</v>
      </c>
      <c r="T30" s="145">
        <f>S30*1101.3</f>
        <v>146.84</v>
      </c>
    </row>
    <row r="31" spans="1:20" ht="12.75" customHeight="1">
      <c r="A31" s="53" t="s">
        <v>24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1"/>
      <c r="R31" s="16">
        <f>SUM(B31:P31)</f>
        <v>0</v>
      </c>
      <c r="S31" s="17">
        <f>R31/15</f>
        <v>0</v>
      </c>
      <c r="T31" s="145">
        <f>S31*1101.3</f>
        <v>0</v>
      </c>
    </row>
    <row r="32" spans="1:20" ht="12.75" customHeight="1">
      <c r="A32" s="53" t="s">
        <v>25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1"/>
      <c r="R32" s="16">
        <f>SUM(B32:P32)</f>
        <v>0</v>
      </c>
      <c r="S32" s="17">
        <f>R32/15</f>
        <v>0</v>
      </c>
      <c r="T32" s="145">
        <f>S32*1101.3</f>
        <v>0</v>
      </c>
    </row>
    <row r="33" spans="1:20" ht="12.75" customHeight="1">
      <c r="A33" s="53" t="s">
        <v>77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>
        <v>1</v>
      </c>
      <c r="O33" s="16"/>
      <c r="P33" s="16"/>
      <c r="Q33" s="11"/>
      <c r="R33" s="16">
        <f>SUM(B33:P33)</f>
        <v>1</v>
      </c>
      <c r="S33" s="17">
        <f>R33/15</f>
        <v>0.06666666666666667</v>
      </c>
      <c r="T33" s="145">
        <f>S33*1101.3</f>
        <v>73.42</v>
      </c>
    </row>
    <row r="34" spans="1:20" ht="12.75" customHeight="1">
      <c r="A34" s="53" t="s">
        <v>26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>
        <v>2</v>
      </c>
      <c r="N34" s="16"/>
      <c r="O34" s="16"/>
      <c r="P34" s="16"/>
      <c r="Q34" s="11"/>
      <c r="R34" s="16">
        <f>SUM(B34:P34)</f>
        <v>2</v>
      </c>
      <c r="S34" s="17">
        <f>R34/15</f>
        <v>0.13333333333333333</v>
      </c>
      <c r="T34" s="145">
        <f>S34*1101.3</f>
        <v>146.84</v>
      </c>
    </row>
    <row r="35" spans="1:20" ht="12.75" customHeight="1">
      <c r="A35" s="53" t="s">
        <v>27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1"/>
      <c r="R35" s="16">
        <f>SUM(B35:P35)</f>
        <v>0</v>
      </c>
      <c r="S35" s="17">
        <f>R35/15</f>
        <v>0</v>
      </c>
      <c r="T35" s="145">
        <f>S35*1101.3</f>
        <v>0</v>
      </c>
    </row>
    <row r="36" spans="1:20" ht="12.75" customHeight="1">
      <c r="A36" s="53" t="s">
        <v>28</v>
      </c>
      <c r="B36" s="30"/>
      <c r="C36" s="16"/>
      <c r="D36" s="25"/>
      <c r="E36" s="16"/>
      <c r="F36" s="16">
        <v>2</v>
      </c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1"/>
      <c r="R36" s="16">
        <f>SUM(B36:P36)</f>
        <v>2</v>
      </c>
      <c r="S36" s="17">
        <f>R36/15</f>
        <v>0.13333333333333333</v>
      </c>
      <c r="T36" s="145">
        <f>S36*1101.3</f>
        <v>146.84</v>
      </c>
    </row>
    <row r="37" spans="1:20" ht="12.75" customHeight="1">
      <c r="A37" s="53" t="s">
        <v>109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>
        <v>3</v>
      </c>
      <c r="N37" s="16"/>
      <c r="O37" s="16"/>
      <c r="P37" s="16"/>
      <c r="Q37" s="11"/>
      <c r="R37" s="16">
        <f>SUM(B37:P37)</f>
        <v>3</v>
      </c>
      <c r="S37" s="17">
        <f>R37/15</f>
        <v>0.2</v>
      </c>
      <c r="T37" s="145">
        <f>S37*1101.3</f>
        <v>220.26</v>
      </c>
    </row>
    <row r="38" spans="1:20" ht="12.75" customHeight="1">
      <c r="A38" s="53" t="s">
        <v>29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1"/>
      <c r="R38" s="16">
        <f>SUM(B38:P38)</f>
        <v>0</v>
      </c>
      <c r="S38" s="17">
        <f>R38/15</f>
        <v>0</v>
      </c>
      <c r="T38" s="145">
        <f>S38*1101.3</f>
        <v>0</v>
      </c>
    </row>
    <row r="39" spans="1:20" ht="12.75" customHeight="1">
      <c r="A39" s="53" t="s">
        <v>30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1"/>
      <c r="R39" s="16">
        <f>SUM(B39:P39)</f>
        <v>0</v>
      </c>
      <c r="S39" s="17">
        <f>R39/15</f>
        <v>0</v>
      </c>
      <c r="T39" s="145">
        <f>S39*1101.3</f>
        <v>0</v>
      </c>
    </row>
    <row r="40" spans="1:20" ht="12.75" customHeight="1">
      <c r="A40" s="53" t="s">
        <v>100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1"/>
      <c r="R40" s="16">
        <f>SUM(B40:P40)</f>
        <v>0</v>
      </c>
      <c r="S40" s="17">
        <f>R40/15</f>
        <v>0</v>
      </c>
      <c r="T40" s="145">
        <f>S40*1101.3</f>
        <v>0</v>
      </c>
    </row>
    <row r="41" spans="1:20" ht="12.75" customHeight="1">
      <c r="A41" s="53" t="s">
        <v>123</v>
      </c>
      <c r="B41" s="16"/>
      <c r="C41" s="16"/>
      <c r="D41" s="16"/>
      <c r="E41" s="16"/>
      <c r="F41" s="16"/>
      <c r="G41" s="16"/>
      <c r="H41" s="16">
        <v>1</v>
      </c>
      <c r="I41" s="16"/>
      <c r="J41" s="16"/>
      <c r="K41" s="16"/>
      <c r="L41" s="16"/>
      <c r="M41" s="16"/>
      <c r="N41" s="16"/>
      <c r="O41" s="16"/>
      <c r="P41" s="16"/>
      <c r="Q41" s="11"/>
      <c r="R41" s="16">
        <f>SUM(B41:P41)</f>
        <v>1</v>
      </c>
      <c r="S41" s="17">
        <f>R41/15</f>
        <v>0.06666666666666667</v>
      </c>
      <c r="T41" s="145">
        <f>S41*1101.3</f>
        <v>73.42</v>
      </c>
    </row>
    <row r="42" spans="1:20" ht="12.75" customHeight="1">
      <c r="A42" s="53" t="s">
        <v>31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1"/>
      <c r="R42" s="16">
        <f>SUM(B42:P42)</f>
        <v>0</v>
      </c>
      <c r="S42" s="17">
        <f>R42/15</f>
        <v>0</v>
      </c>
      <c r="T42" s="145">
        <f>S42*1101.3</f>
        <v>0</v>
      </c>
    </row>
    <row r="43" spans="1:20" ht="12.75" customHeight="1">
      <c r="A43" s="53" t="s">
        <v>136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>
        <v>1</v>
      </c>
      <c r="N43" s="16"/>
      <c r="O43" s="16"/>
      <c r="P43" s="16"/>
      <c r="Q43" s="11"/>
      <c r="R43" s="16">
        <f>SUM(B43:P43)</f>
        <v>1</v>
      </c>
      <c r="S43" s="17">
        <f>R43/15</f>
        <v>0.06666666666666667</v>
      </c>
      <c r="T43" s="145">
        <f>S43*1101.3</f>
        <v>73.42</v>
      </c>
    </row>
    <row r="44" spans="1:20" ht="12.75" customHeight="1">
      <c r="A44" s="6" t="s">
        <v>91</v>
      </c>
      <c r="B44" s="29"/>
      <c r="C44" s="29"/>
      <c r="D44" s="29"/>
      <c r="E44" s="29"/>
      <c r="F44" s="29"/>
      <c r="G44" s="55"/>
      <c r="H44" s="55"/>
      <c r="I44" s="55"/>
      <c r="J44" s="29"/>
      <c r="K44" s="29"/>
      <c r="L44" s="29"/>
      <c r="M44" s="29"/>
      <c r="N44" s="29"/>
      <c r="O44" s="29"/>
      <c r="P44" s="29"/>
      <c r="R44" s="16">
        <f>SUM(B44:P44)</f>
        <v>0</v>
      </c>
      <c r="S44" s="17">
        <f>R44/15</f>
        <v>0</v>
      </c>
      <c r="T44" s="145">
        <f>S44*1101.3</f>
        <v>0</v>
      </c>
    </row>
    <row r="45" spans="1:20" ht="12.75" customHeight="1">
      <c r="A45" t="s">
        <v>88</v>
      </c>
      <c r="B45" s="29"/>
      <c r="C45" s="55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R45" s="16">
        <f>SUM(B45:P45)</f>
        <v>0</v>
      </c>
      <c r="S45" s="17">
        <f>R45/15</f>
        <v>0</v>
      </c>
      <c r="T45" s="145">
        <f>S45*1101.3</f>
        <v>0</v>
      </c>
    </row>
    <row r="46" spans="1:20" ht="12.75" customHeight="1">
      <c r="A46" s="1" t="s">
        <v>210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1"/>
      <c r="R46" s="16">
        <f>SUM(B46:P46)</f>
        <v>0</v>
      </c>
      <c r="S46" s="17">
        <f>R46/15</f>
        <v>0</v>
      </c>
      <c r="T46" s="145">
        <f>S46*1101.3</f>
        <v>0</v>
      </c>
    </row>
    <row r="47" spans="1:20" ht="12.75" customHeight="1">
      <c r="A47" t="s">
        <v>90</v>
      </c>
      <c r="B47" s="29"/>
      <c r="C47" s="29"/>
      <c r="D47" s="29"/>
      <c r="E47" s="29"/>
      <c r="F47" s="55"/>
      <c r="G47" s="29"/>
      <c r="H47" s="29"/>
      <c r="I47" s="29"/>
      <c r="J47" s="29"/>
      <c r="K47" s="29"/>
      <c r="L47" s="29"/>
      <c r="M47" s="29"/>
      <c r="N47" s="29"/>
      <c r="O47" s="29"/>
      <c r="P47" s="29"/>
      <c r="R47" s="16">
        <f>SUM(B47:P47)</f>
        <v>0</v>
      </c>
      <c r="S47" s="17">
        <f>R47/15</f>
        <v>0</v>
      </c>
      <c r="T47" s="145">
        <f>S47*1101.3</f>
        <v>0</v>
      </c>
    </row>
    <row r="48" spans="1:20" ht="12.75" customHeight="1">
      <c r="A48" s="53" t="s">
        <v>32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>
        <v>1</v>
      </c>
      <c r="N48" s="16"/>
      <c r="O48" s="16"/>
      <c r="P48" s="16"/>
      <c r="Q48" s="11"/>
      <c r="R48" s="16">
        <f>SUM(B48:P48)</f>
        <v>1</v>
      </c>
      <c r="S48" s="17">
        <f>R48/15</f>
        <v>0.06666666666666667</v>
      </c>
      <c r="T48" s="145">
        <f>S48*1101.3</f>
        <v>73.42</v>
      </c>
    </row>
    <row r="49" spans="1:20" ht="12.75" customHeight="1">
      <c r="A49" s="53" t="s">
        <v>117</v>
      </c>
      <c r="B49" s="16"/>
      <c r="C49" s="16"/>
      <c r="D49" s="16"/>
      <c r="E49" s="16"/>
      <c r="F49" s="16">
        <v>1</v>
      </c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1"/>
      <c r="R49" s="16">
        <f>SUM(B49:P49)</f>
        <v>1</v>
      </c>
      <c r="S49" s="17">
        <f>R49/15</f>
        <v>0.06666666666666667</v>
      </c>
      <c r="T49" s="145">
        <f>S49*1101.3</f>
        <v>73.42</v>
      </c>
    </row>
    <row r="50" spans="1:20" ht="12.75" customHeight="1">
      <c r="A50" s="53" t="s">
        <v>116</v>
      </c>
      <c r="B50" s="16"/>
      <c r="C50" s="16"/>
      <c r="D50" s="16"/>
      <c r="E50" s="16">
        <v>1</v>
      </c>
      <c r="F50" s="16"/>
      <c r="G50" s="16">
        <v>1</v>
      </c>
      <c r="H50" s="16"/>
      <c r="I50" s="16"/>
      <c r="J50" s="16"/>
      <c r="K50" s="16"/>
      <c r="L50" s="16"/>
      <c r="M50" s="16"/>
      <c r="N50" s="16"/>
      <c r="O50" s="16"/>
      <c r="P50" s="16"/>
      <c r="Q50" s="11"/>
      <c r="R50" s="16">
        <f>SUM(B50:P50)</f>
        <v>2</v>
      </c>
      <c r="S50" s="17">
        <f>R50/15</f>
        <v>0.13333333333333333</v>
      </c>
      <c r="T50" s="145">
        <f>S50*1101.3</f>
        <v>146.84</v>
      </c>
    </row>
    <row r="51" spans="1:20" ht="12.75" customHeight="1">
      <c r="A51" s="53" t="s">
        <v>33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1"/>
      <c r="R51" s="16">
        <f>SUM(B51:P51)</f>
        <v>0</v>
      </c>
      <c r="S51" s="17">
        <f>R51/15</f>
        <v>0</v>
      </c>
      <c r="T51" s="145">
        <f>S51*1101.3</f>
        <v>0</v>
      </c>
    </row>
    <row r="52" spans="1:20" ht="12.75" customHeight="1" thickBot="1">
      <c r="A52" s="54" t="s">
        <v>34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1"/>
      <c r="R52" s="56">
        <f>SUM(B52:P52)</f>
        <v>0</v>
      </c>
      <c r="S52" s="57">
        <f>R52/15</f>
        <v>0</v>
      </c>
      <c r="T52" s="152">
        <f>S52*1101.3</f>
        <v>0</v>
      </c>
    </row>
    <row r="53" spans="1:20" ht="12.75" customHeight="1" thickBot="1">
      <c r="A53" s="52" t="s">
        <v>193</v>
      </c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95">
        <f>SUM(R7:R52)</f>
        <v>98</v>
      </c>
      <c r="S53" s="96">
        <f>R53/15</f>
        <v>6.533333333333333</v>
      </c>
      <c r="T53" s="168">
        <f>S53*1101.3</f>
        <v>7195.16</v>
      </c>
    </row>
    <row r="54" spans="1:20" ht="12.75" customHeight="1">
      <c r="A54" s="22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69"/>
    </row>
    <row r="55" spans="1:20" ht="12.75" customHeight="1">
      <c r="A55" s="20" t="s">
        <v>35</v>
      </c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64"/>
      <c r="S55" s="64"/>
      <c r="T55" s="173"/>
    </row>
    <row r="56" spans="1:20" ht="12.75" customHeight="1">
      <c r="A56" s="23" t="s">
        <v>36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1"/>
      <c r="R56" s="58">
        <f>SUM(B56:P56)</f>
        <v>0</v>
      </c>
      <c r="S56" s="59">
        <f>R56/15</f>
        <v>0</v>
      </c>
      <c r="T56" s="156">
        <f>S56*1101.3</f>
        <v>0</v>
      </c>
    </row>
    <row r="57" spans="1:20" ht="12.75" customHeight="1">
      <c r="A57" s="23" t="s">
        <v>37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1"/>
      <c r="R57" s="58">
        <f>SUM(B57:P57)</f>
        <v>0</v>
      </c>
      <c r="S57" s="59">
        <f>R57/15</f>
        <v>0</v>
      </c>
      <c r="T57" s="156">
        <f>S57*1101.3</f>
        <v>0</v>
      </c>
    </row>
    <row r="58" spans="1:20" ht="12.75" customHeight="1">
      <c r="A58" s="23" t="s">
        <v>38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1"/>
      <c r="R58" s="58">
        <f>SUM(B58:P58)</f>
        <v>0</v>
      </c>
      <c r="S58" s="59">
        <f>R58/15</f>
        <v>0</v>
      </c>
      <c r="T58" s="156">
        <f>S58*1101.3</f>
        <v>0</v>
      </c>
    </row>
    <row r="59" spans="1:20" ht="12.75" customHeight="1">
      <c r="A59" s="23" t="s">
        <v>39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1"/>
      <c r="R59" s="58">
        <f>SUM(B59:P59)</f>
        <v>0</v>
      </c>
      <c r="S59" s="59">
        <f>R59/15</f>
        <v>0</v>
      </c>
      <c r="T59" s="156">
        <f>S59*1101.3</f>
        <v>0</v>
      </c>
    </row>
    <row r="60" spans="1:20" ht="12.75" customHeight="1">
      <c r="A60" s="23" t="s">
        <v>99</v>
      </c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1"/>
      <c r="R60" s="58">
        <f>SUM(B60:P60)</f>
        <v>0</v>
      </c>
      <c r="S60" s="59">
        <f>R60/15</f>
        <v>0</v>
      </c>
      <c r="T60" s="156">
        <f>S60*1101.3</f>
        <v>0</v>
      </c>
    </row>
    <row r="61" spans="1:20" ht="12.75" customHeight="1">
      <c r="A61" s="23" t="s">
        <v>40</v>
      </c>
      <c r="B61" s="16">
        <v>2</v>
      </c>
      <c r="C61" s="25">
        <v>2</v>
      </c>
      <c r="D61" s="16">
        <v>1</v>
      </c>
      <c r="E61" s="16">
        <v>1</v>
      </c>
      <c r="F61" s="16"/>
      <c r="G61" s="16"/>
      <c r="H61" s="16"/>
      <c r="I61" s="16">
        <v>16</v>
      </c>
      <c r="J61" s="16">
        <v>2</v>
      </c>
      <c r="K61" s="16">
        <v>2</v>
      </c>
      <c r="L61" s="16">
        <v>1</v>
      </c>
      <c r="M61" s="16">
        <v>3</v>
      </c>
      <c r="N61" s="16">
        <v>1</v>
      </c>
      <c r="O61" s="16"/>
      <c r="P61" s="16"/>
      <c r="Q61" s="11"/>
      <c r="R61" s="58">
        <f>SUM(B61:P61)</f>
        <v>31</v>
      </c>
      <c r="S61" s="59">
        <f>R61/15</f>
        <v>2.066666666666667</v>
      </c>
      <c r="T61" s="156">
        <f>S61*1101.3</f>
        <v>2276.02</v>
      </c>
    </row>
    <row r="62" spans="1:20" ht="12.75" customHeight="1">
      <c r="A62" s="23" t="s">
        <v>112</v>
      </c>
      <c r="B62" s="16"/>
      <c r="C62" s="25">
        <v>1</v>
      </c>
      <c r="D62" s="16"/>
      <c r="E62" s="16"/>
      <c r="F62" s="16"/>
      <c r="G62" s="16"/>
      <c r="H62" s="16"/>
      <c r="I62" s="16">
        <v>1</v>
      </c>
      <c r="J62" s="16"/>
      <c r="K62" s="16"/>
      <c r="L62" s="16"/>
      <c r="M62" s="16"/>
      <c r="N62" s="16"/>
      <c r="O62" s="16"/>
      <c r="P62" s="16"/>
      <c r="Q62" s="11"/>
      <c r="R62" s="58">
        <f>SUM(B62:P62)</f>
        <v>2</v>
      </c>
      <c r="S62" s="59">
        <f>R62/15</f>
        <v>0.13333333333333333</v>
      </c>
      <c r="T62" s="156">
        <f>S62*1101.3</f>
        <v>146.84</v>
      </c>
    </row>
    <row r="63" spans="1:20" ht="12.75" customHeight="1">
      <c r="A63" s="23" t="s">
        <v>41</v>
      </c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1"/>
      <c r="R63" s="58">
        <f>SUM(B63:P63)</f>
        <v>0</v>
      </c>
      <c r="S63" s="59">
        <f>R63/15</f>
        <v>0</v>
      </c>
      <c r="T63" s="156">
        <f>S63*1101.3</f>
        <v>0</v>
      </c>
    </row>
    <row r="64" spans="1:20" ht="12.75" customHeight="1">
      <c r="A64" s="23" t="s">
        <v>42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1"/>
      <c r="R64" s="58">
        <f>SUM(B64:P64)</f>
        <v>0</v>
      </c>
      <c r="S64" s="59">
        <f>R64/15</f>
        <v>0</v>
      </c>
      <c r="T64" s="156">
        <f>S64*1101.3</f>
        <v>0</v>
      </c>
    </row>
    <row r="65" spans="1:20" ht="12.75" customHeight="1" thickBot="1">
      <c r="A65" s="23" t="s">
        <v>43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1"/>
      <c r="R65" s="68">
        <f>SUM(B65:P65)</f>
        <v>0</v>
      </c>
      <c r="S65" s="106">
        <f>R65/15</f>
        <v>0</v>
      </c>
      <c r="T65" s="174">
        <f>S65*1101.3</f>
        <v>0</v>
      </c>
    </row>
    <row r="66" spans="1:20" ht="12.75" customHeight="1" thickBot="1">
      <c r="A66" s="24" t="s">
        <v>194</v>
      </c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95">
        <f>SUM(R56:R65)</f>
        <v>33</v>
      </c>
      <c r="S66" s="96">
        <f>R66/15</f>
        <v>2.2</v>
      </c>
      <c r="T66" s="168">
        <f>S66*1101.3</f>
        <v>2422.86</v>
      </c>
    </row>
    <row r="67" spans="1:20" ht="12.75" customHeight="1">
      <c r="A67" s="23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4"/>
      <c r="T67" s="169"/>
    </row>
    <row r="68" spans="1:20" ht="12.75" customHeight="1">
      <c r="A68" s="24" t="s">
        <v>44</v>
      </c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64"/>
      <c r="S68" s="66"/>
      <c r="T68" s="173"/>
    </row>
    <row r="69" spans="1:20" ht="12.75" customHeight="1">
      <c r="A69" s="23" t="s">
        <v>45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1"/>
      <c r="R69" s="58">
        <f>SUM(B69:P69)</f>
        <v>0</v>
      </c>
      <c r="S69" s="59">
        <f>R69/15</f>
        <v>0</v>
      </c>
      <c r="T69" s="156">
        <f>S69*1101.3</f>
        <v>0</v>
      </c>
    </row>
    <row r="70" spans="1:20" ht="12.75" customHeight="1">
      <c r="A70" s="23" t="s">
        <v>46</v>
      </c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1"/>
      <c r="R70" s="16">
        <f>SUM(B70:P70)</f>
        <v>0</v>
      </c>
      <c r="S70" s="17">
        <f>R70/15</f>
        <v>0</v>
      </c>
      <c r="T70" s="145">
        <f>S70*1101.3</f>
        <v>0</v>
      </c>
    </row>
    <row r="71" spans="1:20" ht="12.75" customHeight="1">
      <c r="A71" s="23" t="s">
        <v>101</v>
      </c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1"/>
      <c r="R71" s="56">
        <f>SUM(B71:P71)</f>
        <v>0</v>
      </c>
      <c r="S71" s="57">
        <f>R71/15</f>
        <v>0</v>
      </c>
      <c r="T71" s="152">
        <f>S71*1101.3</f>
        <v>0</v>
      </c>
    </row>
    <row r="72" spans="1:20" ht="12.75" customHeight="1">
      <c r="A72" s="23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61"/>
      <c r="S72" s="63"/>
      <c r="T72" s="175"/>
    </row>
    <row r="73" spans="1:20" ht="12.75" customHeight="1">
      <c r="A73" s="24" t="s">
        <v>47</v>
      </c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64"/>
      <c r="S73" s="66"/>
      <c r="T73" s="173"/>
    </row>
    <row r="74" spans="1:20" ht="12.75" customHeight="1">
      <c r="A74" s="23" t="s">
        <v>48</v>
      </c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1"/>
      <c r="R74" s="58">
        <f>SUM(B74:P74)</f>
        <v>0</v>
      </c>
      <c r="S74" s="59">
        <f>R74/15</f>
        <v>0</v>
      </c>
      <c r="T74" s="156">
        <f>S74*1101.3</f>
        <v>0</v>
      </c>
    </row>
    <row r="75" spans="1:20" ht="12.75" customHeight="1">
      <c r="A75" s="23" t="s">
        <v>49</v>
      </c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1"/>
      <c r="R75" s="16">
        <f>SUM(B75:P75)</f>
        <v>0</v>
      </c>
      <c r="S75" s="17">
        <f>R75/15</f>
        <v>0</v>
      </c>
      <c r="T75" s="145">
        <f>S75*1101.3</f>
        <v>0</v>
      </c>
    </row>
    <row r="76" spans="1:20" ht="12.75" customHeight="1">
      <c r="A76" s="23" t="s">
        <v>50</v>
      </c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1"/>
      <c r="R76" s="56">
        <f>SUM(B76:P76)</f>
        <v>0</v>
      </c>
      <c r="S76" s="57">
        <f>R76/15</f>
        <v>0</v>
      </c>
      <c r="T76" s="152">
        <f>S76*1101.3</f>
        <v>0</v>
      </c>
    </row>
    <row r="77" spans="1:20" ht="12.75" customHeight="1">
      <c r="A77" s="23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61"/>
      <c r="S77" s="63"/>
      <c r="T77" s="175"/>
    </row>
    <row r="78" spans="1:20" ht="12.75" customHeight="1">
      <c r="A78" s="24" t="s">
        <v>51</v>
      </c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64"/>
      <c r="S78" s="66"/>
      <c r="T78" s="173"/>
    </row>
    <row r="79" spans="1:20" ht="12.75" customHeight="1">
      <c r="A79" s="23" t="s">
        <v>52</v>
      </c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1"/>
      <c r="R79" s="58">
        <f>SUM(B79:P79)</f>
        <v>0</v>
      </c>
      <c r="S79" s="59">
        <f aca="true" t="shared" si="0" ref="S79:S84">R79/15</f>
        <v>0</v>
      </c>
      <c r="T79" s="156">
        <f aca="true" t="shared" si="1" ref="T79:T84">S79*1101.3</f>
        <v>0</v>
      </c>
    </row>
    <row r="80" spans="1:20" ht="12.75" customHeight="1">
      <c r="A80" s="21" t="s">
        <v>53</v>
      </c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1"/>
      <c r="R80" s="16">
        <f>SUM(B80:P80)</f>
        <v>0</v>
      </c>
      <c r="S80" s="17">
        <f t="shared" si="0"/>
        <v>0</v>
      </c>
      <c r="T80" s="145">
        <f t="shared" si="1"/>
        <v>0</v>
      </c>
    </row>
    <row r="81" spans="1:20" ht="12.75" customHeight="1">
      <c r="A81" s="22" t="s">
        <v>54</v>
      </c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1"/>
      <c r="R81" s="16">
        <f>SUM(B81:P81)</f>
        <v>0</v>
      </c>
      <c r="S81" s="17">
        <f t="shared" si="0"/>
        <v>0</v>
      </c>
      <c r="T81" s="145">
        <f t="shared" si="1"/>
        <v>0</v>
      </c>
    </row>
    <row r="82" spans="1:20" ht="12.75" customHeight="1">
      <c r="A82" s="21" t="s">
        <v>55</v>
      </c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1"/>
      <c r="R82" s="56">
        <f>SUM(B82:P82)</f>
        <v>0</v>
      </c>
      <c r="S82" s="57">
        <f t="shared" si="0"/>
        <v>0</v>
      </c>
      <c r="T82" s="152">
        <f t="shared" si="1"/>
        <v>0</v>
      </c>
    </row>
    <row r="83" spans="1:20" ht="12.75" customHeight="1" thickBot="1">
      <c r="A83" s="22" t="s">
        <v>34</v>
      </c>
      <c r="B83" s="16"/>
      <c r="C83" s="16"/>
      <c r="D83" s="16"/>
      <c r="E83" s="16"/>
      <c r="F83" s="16"/>
      <c r="G83" s="16"/>
      <c r="H83" s="16"/>
      <c r="I83" s="16"/>
      <c r="J83" s="16"/>
      <c r="K83" s="16">
        <v>1</v>
      </c>
      <c r="L83" s="16"/>
      <c r="M83" s="16"/>
      <c r="N83" s="16"/>
      <c r="O83" s="16"/>
      <c r="P83" s="16"/>
      <c r="Q83" s="11"/>
      <c r="R83" s="56">
        <f>SUM(B83:P83)</f>
        <v>1</v>
      </c>
      <c r="S83" s="57">
        <f t="shared" si="0"/>
        <v>0.06666666666666667</v>
      </c>
      <c r="T83" s="152">
        <f t="shared" si="1"/>
        <v>73.42</v>
      </c>
    </row>
    <row r="84" spans="1:20" ht="12.75" customHeight="1" thickBot="1">
      <c r="A84" s="20" t="s">
        <v>195</v>
      </c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95">
        <f>SUM(R69:R83)</f>
        <v>1</v>
      </c>
      <c r="S84" s="96">
        <f t="shared" si="0"/>
        <v>0.06666666666666667</v>
      </c>
      <c r="T84" s="168">
        <f t="shared" si="1"/>
        <v>73.42</v>
      </c>
    </row>
    <row r="85" spans="1:20" ht="12.75" customHeight="1">
      <c r="A85" s="22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4"/>
      <c r="T85" s="169"/>
    </row>
    <row r="86" spans="1:20" ht="12.75" customHeight="1">
      <c r="A86" s="20" t="s">
        <v>56</v>
      </c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64"/>
      <c r="S86" s="66"/>
      <c r="T86" s="173"/>
    </row>
    <row r="87" spans="1:20" ht="12.75" customHeight="1">
      <c r="A87" s="49" t="s">
        <v>209</v>
      </c>
      <c r="B87" s="29"/>
      <c r="C87" s="29"/>
      <c r="D87" s="29">
        <v>2</v>
      </c>
      <c r="E87" s="29">
        <v>1</v>
      </c>
      <c r="F87" s="29"/>
      <c r="G87" s="29">
        <v>1</v>
      </c>
      <c r="H87" s="29"/>
      <c r="I87" s="29"/>
      <c r="J87" s="29"/>
      <c r="K87" s="29">
        <v>1</v>
      </c>
      <c r="L87" s="29">
        <v>1</v>
      </c>
      <c r="M87" s="29"/>
      <c r="N87" s="29"/>
      <c r="O87" s="29"/>
      <c r="P87" s="29"/>
      <c r="R87" s="58">
        <f>SUM(B87:P87)</f>
        <v>6</v>
      </c>
      <c r="S87" s="59">
        <f>R87/15</f>
        <v>0.4</v>
      </c>
      <c r="T87" s="156">
        <f>S87*1101.3</f>
        <v>440.52</v>
      </c>
    </row>
    <row r="88" spans="1:20" ht="12.75" customHeight="1">
      <c r="A88" s="22" t="s">
        <v>57</v>
      </c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1"/>
      <c r="R88" s="58">
        <f>SUM(B88:P88)</f>
        <v>0</v>
      </c>
      <c r="S88" s="17">
        <f>R88/15</f>
        <v>0</v>
      </c>
      <c r="T88" s="145">
        <f>S88*1101.3</f>
        <v>0</v>
      </c>
    </row>
    <row r="89" spans="1:20" ht="12.75" customHeight="1">
      <c r="A89" s="22" t="s">
        <v>58</v>
      </c>
      <c r="B89" s="56">
        <v>1</v>
      </c>
      <c r="C89" s="56">
        <v>3</v>
      </c>
      <c r="D89" s="56"/>
      <c r="E89" s="171"/>
      <c r="F89" s="56"/>
      <c r="G89" s="56"/>
      <c r="H89" s="56"/>
      <c r="I89" s="56"/>
      <c r="J89" s="56"/>
      <c r="K89" s="56"/>
      <c r="L89" s="56"/>
      <c r="M89" s="56"/>
      <c r="N89" s="172"/>
      <c r="O89" s="56"/>
      <c r="P89" s="56"/>
      <c r="Q89" s="11"/>
      <c r="R89" s="58">
        <f>SUM(B89:P89)</f>
        <v>4</v>
      </c>
      <c r="S89" s="17">
        <f>R89/15</f>
        <v>0.26666666666666666</v>
      </c>
      <c r="T89" s="145">
        <f>S89*1101.3</f>
        <v>293.68</v>
      </c>
    </row>
    <row r="90" spans="1:20" ht="12.75" customHeight="1">
      <c r="A90" s="8" t="s">
        <v>59</v>
      </c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1"/>
      <c r="R90" s="58">
        <f>SUM(B90:P90)</f>
        <v>0</v>
      </c>
      <c r="S90" s="17">
        <f>R90/15</f>
        <v>0</v>
      </c>
      <c r="T90" s="145">
        <f>S90*1101.3</f>
        <v>0</v>
      </c>
    </row>
    <row r="91" spans="1:20" ht="12.75" customHeight="1">
      <c r="A91" s="79" t="s">
        <v>60</v>
      </c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1"/>
      <c r="R91" s="58">
        <f>SUM(B91:P91)</f>
        <v>0</v>
      </c>
      <c r="S91" s="17">
        <f>R91/15</f>
        <v>0</v>
      </c>
      <c r="T91" s="145">
        <f>S91*1101.3</f>
        <v>0</v>
      </c>
    </row>
    <row r="92" spans="1:20" ht="12.75" customHeight="1" thickBot="1">
      <c r="A92" s="48" t="s">
        <v>34</v>
      </c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R92" s="68">
        <f>SUM(B92:P92)</f>
        <v>0</v>
      </c>
      <c r="S92" s="57">
        <f>R92/15</f>
        <v>0</v>
      </c>
      <c r="T92" s="152">
        <f>S92*1101.3</f>
        <v>0</v>
      </c>
    </row>
    <row r="93" spans="1:20" ht="12.75" customHeight="1" thickBot="1">
      <c r="A93" s="93" t="s">
        <v>197</v>
      </c>
      <c r="R93" s="99">
        <f>R88+R90+R91+R92</f>
        <v>0</v>
      </c>
      <c r="S93" s="107">
        <f>R93/15</f>
        <v>0</v>
      </c>
      <c r="T93" s="126">
        <f>S93*1101.3</f>
        <v>0</v>
      </c>
    </row>
    <row r="94" ht="12.75" customHeight="1" thickBot="1"/>
    <row r="95" spans="10:20" ht="12.75" customHeight="1" thickBot="1">
      <c r="J95" s="132" t="s">
        <v>201</v>
      </c>
      <c r="K95" s="132"/>
      <c r="L95" s="132"/>
      <c r="M95" s="132"/>
      <c r="N95" s="132"/>
      <c r="O95" s="132"/>
      <c r="P95" s="132"/>
      <c r="R95" s="99">
        <f>R53+R66+R84+R93</f>
        <v>132</v>
      </c>
      <c r="S95" s="102">
        <f>S53+S66+S84+S93</f>
        <v>8.8</v>
      </c>
      <c r="T95" s="131">
        <f>T53+T66+T84+T93</f>
        <v>9691.44</v>
      </c>
    </row>
    <row r="96" spans="18:20" ht="12.75" customHeight="1">
      <c r="R96" s="11"/>
      <c r="S96" s="11"/>
      <c r="T96" s="169"/>
    </row>
  </sheetData>
  <mergeCells count="1">
    <mergeCell ref="J95:P95"/>
  </mergeCells>
  <printOptions gridLines="1"/>
  <pageMargins left="0.75" right="0.75" top="1" bottom="1" header="0.511811023" footer="0.511811023"/>
  <pageSetup horizontalDpi="600" verticalDpi="600" orientation="portrait" r:id="rId1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U95"/>
  <sheetViews>
    <sheetView zoomScale="75" zoomScaleNormal="75" workbookViewId="0" topLeftCell="A1">
      <selection activeCell="S53" sqref="S53"/>
    </sheetView>
  </sheetViews>
  <sheetFormatPr defaultColWidth="9.140625" defaultRowHeight="12.75" customHeight="1"/>
  <cols>
    <col min="1" max="1" width="24.28125" style="0" customWidth="1"/>
    <col min="2" max="16" width="5.28125" style="0" customWidth="1"/>
    <col min="17" max="17" width="7.421875" style="0" customWidth="1"/>
    <col min="18" max="18" width="5.28125" style="0" customWidth="1"/>
    <col min="19" max="19" width="8.140625" style="81" customWidth="1"/>
    <col min="20" max="20" width="10.421875" style="160" customWidth="1"/>
    <col min="21" max="21" width="35.421875" style="0" customWidth="1"/>
    <col min="22" max="16384" width="11.421875" style="0" customWidth="1"/>
  </cols>
  <sheetData>
    <row r="1" spans="1:12" ht="12.75" customHeight="1">
      <c r="A1" s="1" t="s">
        <v>0</v>
      </c>
      <c r="B1" t="s">
        <v>66</v>
      </c>
      <c r="L1" t="s">
        <v>2</v>
      </c>
    </row>
    <row r="2" spans="1:21" s="45" customFormat="1" ht="12.75" customHeight="1">
      <c r="A2" s="44" t="s">
        <v>189</v>
      </c>
      <c r="L2" s="45" t="s">
        <v>3</v>
      </c>
      <c r="Q2" s="45" t="s">
        <v>65</v>
      </c>
      <c r="S2" s="82"/>
      <c r="T2" s="160"/>
      <c r="U2"/>
    </row>
    <row r="3" spans="12:17" ht="12.75" customHeight="1">
      <c r="L3" t="s">
        <v>5</v>
      </c>
      <c r="Q3">
        <v>1101.32</v>
      </c>
    </row>
    <row r="4" spans="1:20" ht="12.75" customHeight="1">
      <c r="A4" s="6"/>
      <c r="B4" s="6" t="s">
        <v>6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83"/>
      <c r="T4" s="148"/>
    </row>
    <row r="5" spans="1:20" ht="12.75" customHeight="1">
      <c r="A5" s="19" t="s">
        <v>7</v>
      </c>
      <c r="B5" s="18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5">
        <v>8</v>
      </c>
      <c r="J5" s="15" t="s">
        <v>126</v>
      </c>
      <c r="K5" s="15">
        <v>10</v>
      </c>
      <c r="L5" s="15">
        <v>11</v>
      </c>
      <c r="M5" s="15">
        <v>12</v>
      </c>
      <c r="N5" s="15">
        <v>13</v>
      </c>
      <c r="O5" s="15">
        <v>14</v>
      </c>
      <c r="P5" s="15">
        <v>15</v>
      </c>
      <c r="Q5" s="7"/>
      <c r="R5" s="15" t="s">
        <v>8</v>
      </c>
      <c r="S5" s="17" t="s">
        <v>9</v>
      </c>
      <c r="T5" s="145" t="s">
        <v>10</v>
      </c>
    </row>
    <row r="6" spans="1:20" ht="12.75" customHeight="1">
      <c r="A6" s="20" t="s">
        <v>11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3"/>
      <c r="T6" s="148"/>
    </row>
    <row r="7" spans="1:20" ht="12.75" customHeight="1">
      <c r="A7" s="54" t="s">
        <v>129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6"/>
      <c r="R7" s="16">
        <f>SUM(B7:P7)</f>
        <v>0</v>
      </c>
      <c r="S7" s="17">
        <f>R7/15</f>
        <v>0</v>
      </c>
      <c r="T7" s="145">
        <f>S7*1101.3</f>
        <v>0</v>
      </c>
    </row>
    <row r="8" spans="1:20" ht="12.75" customHeight="1">
      <c r="A8" s="21" t="s">
        <v>12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1"/>
      <c r="R8" s="16">
        <f>SUM(B8:P8)</f>
        <v>0</v>
      </c>
      <c r="S8" s="17">
        <f>R8/15</f>
        <v>0</v>
      </c>
      <c r="T8" s="145">
        <f>S8*1101.3</f>
        <v>0</v>
      </c>
    </row>
    <row r="9" spans="1:20" ht="12.75" customHeight="1">
      <c r="A9" s="53" t="s">
        <v>96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1"/>
      <c r="R9" s="16">
        <f>SUM(B9:P9)</f>
        <v>0</v>
      </c>
      <c r="S9" s="17">
        <f>R9/15</f>
        <v>0</v>
      </c>
      <c r="T9" s="145">
        <f>S9*1101.3</f>
        <v>0</v>
      </c>
    </row>
    <row r="10" spans="1:20" ht="12.75" customHeight="1">
      <c r="A10" s="21" t="s">
        <v>13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1"/>
      <c r="R10" s="16">
        <f>SUM(B10:P10)</f>
        <v>0</v>
      </c>
      <c r="S10" s="17">
        <f>R10/15</f>
        <v>0</v>
      </c>
      <c r="T10" s="145">
        <f>S10*1101.3</f>
        <v>0</v>
      </c>
    </row>
    <row r="11" spans="1:20" ht="12.75" customHeight="1">
      <c r="A11" s="53" t="s">
        <v>14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1"/>
      <c r="R11" s="16">
        <f>SUM(B11:P11)</f>
        <v>0</v>
      </c>
      <c r="S11" s="17">
        <f>R11/15</f>
        <v>0</v>
      </c>
      <c r="T11" s="145">
        <f>S11*1101.3</f>
        <v>0</v>
      </c>
    </row>
    <row r="12" spans="1:20" ht="12.75" customHeight="1">
      <c r="A12" s="21" t="s">
        <v>15</v>
      </c>
      <c r="B12" s="16">
        <v>1</v>
      </c>
      <c r="C12" s="16"/>
      <c r="D12" s="16"/>
      <c r="E12" s="16"/>
      <c r="F12" s="16"/>
      <c r="G12" s="16"/>
      <c r="H12" s="16">
        <v>2</v>
      </c>
      <c r="I12" s="16">
        <v>4</v>
      </c>
      <c r="J12" s="16">
        <v>3</v>
      </c>
      <c r="K12" s="16">
        <v>2</v>
      </c>
      <c r="L12" s="16"/>
      <c r="M12" s="16"/>
      <c r="N12" s="16">
        <v>1</v>
      </c>
      <c r="O12" s="16"/>
      <c r="P12" s="16">
        <v>1</v>
      </c>
      <c r="Q12" s="11"/>
      <c r="R12" s="16">
        <f>SUM(B12:P12)</f>
        <v>14</v>
      </c>
      <c r="S12" s="17">
        <f>R12/15</f>
        <v>0.9333333333333333</v>
      </c>
      <c r="T12" s="145">
        <f>S12*1101.3</f>
        <v>1027.8799999999999</v>
      </c>
    </row>
    <row r="13" spans="1:20" ht="12.75" customHeight="1">
      <c r="A13" s="21" t="s">
        <v>16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1"/>
      <c r="R13" s="16">
        <f>SUM(B13:P13)</f>
        <v>0</v>
      </c>
      <c r="S13" s="17">
        <f>R13/15</f>
        <v>0</v>
      </c>
      <c r="T13" s="145">
        <f>S13*1101.3</f>
        <v>0</v>
      </c>
    </row>
    <row r="14" spans="1:20" ht="12.75" customHeight="1">
      <c r="A14" s="21" t="s">
        <v>17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1"/>
      <c r="R14" s="16">
        <f>SUM(B14:P14)</f>
        <v>0</v>
      </c>
      <c r="S14" s="17">
        <f>R14/15</f>
        <v>0</v>
      </c>
      <c r="T14" s="145">
        <f>S14*1101.3</f>
        <v>0</v>
      </c>
    </row>
    <row r="15" spans="1:20" ht="12.75" customHeight="1">
      <c r="A15" s="21" t="s">
        <v>18</v>
      </c>
      <c r="B15" s="16"/>
      <c r="C15" s="16"/>
      <c r="D15" s="16"/>
      <c r="E15" s="16"/>
      <c r="F15" s="16"/>
      <c r="G15" s="16"/>
      <c r="H15" s="16"/>
      <c r="I15" s="16">
        <v>1</v>
      </c>
      <c r="J15" s="16"/>
      <c r="K15" s="16"/>
      <c r="L15" s="16"/>
      <c r="M15" s="16">
        <v>2</v>
      </c>
      <c r="N15" s="16">
        <v>1</v>
      </c>
      <c r="O15" s="16">
        <v>1</v>
      </c>
      <c r="P15" s="16"/>
      <c r="Q15" s="11"/>
      <c r="R15" s="16">
        <f>SUM(B15:P15)</f>
        <v>5</v>
      </c>
      <c r="S15" s="17">
        <f>R15/15</f>
        <v>0.3333333333333333</v>
      </c>
      <c r="T15" s="145">
        <f>S15*1101.3</f>
        <v>367.09999999999997</v>
      </c>
    </row>
    <row r="16" spans="1:20" ht="12.75" customHeight="1">
      <c r="A16" s="21" t="s">
        <v>98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1"/>
      <c r="R16" s="16">
        <f>SUM(B16:P16)</f>
        <v>0</v>
      </c>
      <c r="S16" s="17">
        <f>R16/15</f>
        <v>0</v>
      </c>
      <c r="T16" s="145">
        <f>S16*1101.3</f>
        <v>0</v>
      </c>
    </row>
    <row r="17" spans="1:20" ht="12.75" customHeight="1">
      <c r="A17" s="53" t="s">
        <v>137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1"/>
      <c r="R17" s="16">
        <f>SUM(B17:P17)</f>
        <v>0</v>
      </c>
      <c r="S17" s="17">
        <f>R17/15</f>
        <v>0</v>
      </c>
      <c r="T17" s="145">
        <f>S17*1101.3</f>
        <v>0</v>
      </c>
    </row>
    <row r="18" spans="1:20" ht="12.75" customHeight="1">
      <c r="A18" s="53" t="s">
        <v>104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1"/>
      <c r="R18" s="16">
        <f>SUM(B18:P18)</f>
        <v>0</v>
      </c>
      <c r="S18" s="17">
        <f>R18/15</f>
        <v>0</v>
      </c>
      <c r="T18" s="145">
        <f>S18*1101.3</f>
        <v>0</v>
      </c>
    </row>
    <row r="19" spans="1:20" ht="12.75" customHeight="1">
      <c r="A19" s="53" t="s">
        <v>78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1"/>
      <c r="R19" s="16">
        <f>SUM(B19:P19)</f>
        <v>0</v>
      </c>
      <c r="S19" s="17">
        <f>R19/15</f>
        <v>0</v>
      </c>
      <c r="T19" s="145">
        <f>S19*1101.3</f>
        <v>0</v>
      </c>
    </row>
    <row r="20" spans="1:20" ht="12.75" customHeight="1">
      <c r="A20" s="53" t="s">
        <v>19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1"/>
      <c r="R20" s="16">
        <f>SUM(B20:P20)</f>
        <v>0</v>
      </c>
      <c r="S20" s="17">
        <f>R20/15</f>
        <v>0</v>
      </c>
      <c r="T20" s="145">
        <f>S20*1101.3</f>
        <v>0</v>
      </c>
    </row>
    <row r="21" spans="1:20" ht="12.75" customHeight="1">
      <c r="A21" s="21" t="s">
        <v>108</v>
      </c>
      <c r="B21" s="16"/>
      <c r="C21" s="16"/>
      <c r="D21" s="16">
        <v>1</v>
      </c>
      <c r="E21" s="16"/>
      <c r="F21" s="16"/>
      <c r="G21" s="16"/>
      <c r="H21" s="16"/>
      <c r="I21" s="16">
        <v>1</v>
      </c>
      <c r="J21" s="16"/>
      <c r="K21" s="16"/>
      <c r="L21" s="16"/>
      <c r="M21" s="16"/>
      <c r="N21" s="16"/>
      <c r="O21" s="16"/>
      <c r="P21" s="16"/>
      <c r="Q21" s="11"/>
      <c r="R21" s="16">
        <f>SUM(B21:P21)</f>
        <v>2</v>
      </c>
      <c r="S21" s="17">
        <f>R21/15</f>
        <v>0.13333333333333333</v>
      </c>
      <c r="T21" s="145">
        <f>S21*1101.3</f>
        <v>146.84</v>
      </c>
    </row>
    <row r="22" spans="1:20" ht="12.75" customHeight="1">
      <c r="A22" s="21" t="s">
        <v>20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1"/>
      <c r="R22" s="16">
        <f>SUM(B22:P22)</f>
        <v>0</v>
      </c>
      <c r="S22" s="17">
        <f>R22/15</f>
        <v>0</v>
      </c>
      <c r="T22" s="145">
        <f>S22*1101.3</f>
        <v>0</v>
      </c>
    </row>
    <row r="23" spans="1:20" ht="12.75" customHeight="1">
      <c r="A23" s="21" t="s">
        <v>21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1"/>
      <c r="R23" s="16">
        <f>SUM(B23:P23)</f>
        <v>0</v>
      </c>
      <c r="S23" s="17">
        <f>R23/15</f>
        <v>0</v>
      </c>
      <c r="T23" s="145">
        <f>S23*1101.3</f>
        <v>0</v>
      </c>
    </row>
    <row r="24" spans="1:20" ht="12.75" customHeight="1">
      <c r="A24" s="21" t="s">
        <v>22</v>
      </c>
      <c r="B24" s="16">
        <v>14</v>
      </c>
      <c r="C24" s="16">
        <v>1</v>
      </c>
      <c r="D24" s="16">
        <v>1</v>
      </c>
      <c r="E24" s="25">
        <v>2</v>
      </c>
      <c r="F24" s="16">
        <v>4</v>
      </c>
      <c r="G24" s="16">
        <v>1</v>
      </c>
      <c r="H24" s="16">
        <v>4</v>
      </c>
      <c r="I24" s="16">
        <v>10</v>
      </c>
      <c r="J24" s="26">
        <v>2</v>
      </c>
      <c r="K24" s="16">
        <v>2</v>
      </c>
      <c r="L24" s="16">
        <v>3</v>
      </c>
      <c r="M24" s="16">
        <v>5</v>
      </c>
      <c r="N24" s="16"/>
      <c r="O24" s="16">
        <v>5</v>
      </c>
      <c r="P24" s="16">
        <v>3</v>
      </c>
      <c r="Q24" s="11"/>
      <c r="R24" s="16">
        <f>SUM(B24:P24)</f>
        <v>57</v>
      </c>
      <c r="S24" s="17">
        <f>R24/15</f>
        <v>3.8</v>
      </c>
      <c r="T24" s="145">
        <f>S24*1101.3</f>
        <v>4184.94</v>
      </c>
    </row>
    <row r="25" spans="1:20" ht="12.75" customHeight="1">
      <c r="A25" s="21" t="s">
        <v>131</v>
      </c>
      <c r="B25" s="16"/>
      <c r="C25" s="16"/>
      <c r="D25" s="16"/>
      <c r="E25" s="25"/>
      <c r="F25" s="16"/>
      <c r="G25" s="16"/>
      <c r="H25" s="16"/>
      <c r="I25" s="16"/>
      <c r="J25" s="26"/>
      <c r="K25" s="16"/>
      <c r="L25" s="16"/>
      <c r="M25" s="16"/>
      <c r="N25" s="16"/>
      <c r="O25" s="16"/>
      <c r="P25" s="16"/>
      <c r="Q25" s="11"/>
      <c r="R25" s="16">
        <f>SUM(B25:P25)</f>
        <v>0</v>
      </c>
      <c r="S25" s="17">
        <f>R25/15</f>
        <v>0</v>
      </c>
      <c r="T25" s="145">
        <f>S25*1101.3</f>
        <v>0</v>
      </c>
    </row>
    <row r="26" spans="1:20" ht="12.75" customHeight="1">
      <c r="A26" s="79" t="s">
        <v>118</v>
      </c>
      <c r="B26" s="16"/>
      <c r="C26" s="16"/>
      <c r="D26" s="16"/>
      <c r="E26" s="25"/>
      <c r="F26" s="16"/>
      <c r="G26" s="16"/>
      <c r="H26" s="16"/>
      <c r="I26" s="16"/>
      <c r="J26" s="26"/>
      <c r="K26" s="16"/>
      <c r="L26" s="16"/>
      <c r="M26" s="16"/>
      <c r="N26" s="16"/>
      <c r="O26" s="16"/>
      <c r="P26" s="16"/>
      <c r="Q26" s="11"/>
      <c r="R26" s="16">
        <f>SUM(B26:P26)</f>
        <v>0</v>
      </c>
      <c r="S26" s="17">
        <f>R26/15</f>
        <v>0</v>
      </c>
      <c r="T26" s="145">
        <f>S26*1101.3</f>
        <v>0</v>
      </c>
    </row>
    <row r="27" spans="1:20" ht="12.75" customHeight="1">
      <c r="A27" s="79" t="s">
        <v>23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1"/>
      <c r="R27" s="16">
        <f>SUM(B27:P27)</f>
        <v>0</v>
      </c>
      <c r="S27" s="17">
        <f>R27/15</f>
        <v>0</v>
      </c>
      <c r="T27" s="145">
        <f>S27*1101.3</f>
        <v>0</v>
      </c>
    </row>
    <row r="28" spans="1:20" ht="12.75" customHeight="1">
      <c r="A28" t="s">
        <v>89</v>
      </c>
      <c r="B28" s="16"/>
      <c r="C28" s="16"/>
      <c r="D28" s="16"/>
      <c r="E28" s="25"/>
      <c r="F28" s="16"/>
      <c r="G28" s="16"/>
      <c r="H28" s="16"/>
      <c r="I28" s="16"/>
      <c r="J28" s="26"/>
      <c r="K28" s="16"/>
      <c r="L28" s="16"/>
      <c r="M28" s="16"/>
      <c r="N28" s="16"/>
      <c r="O28" s="16"/>
      <c r="P28" s="16"/>
      <c r="Q28" s="11"/>
      <c r="R28" s="16">
        <f>SUM(B28:P28)</f>
        <v>0</v>
      </c>
      <c r="S28" s="17">
        <f>R28/15</f>
        <v>0</v>
      </c>
      <c r="T28" s="145">
        <f>S28*1101.3</f>
        <v>0</v>
      </c>
    </row>
    <row r="29" spans="1:20" ht="12.75" customHeight="1">
      <c r="A29" s="21" t="s">
        <v>135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1"/>
      <c r="R29" s="16">
        <f>SUM(B29:P29)</f>
        <v>0</v>
      </c>
      <c r="S29" s="17">
        <f>R29/15</f>
        <v>0</v>
      </c>
      <c r="T29" s="145">
        <f>S29*1101.3</f>
        <v>0</v>
      </c>
    </row>
    <row r="30" spans="1:20" ht="12.75" customHeight="1">
      <c r="A30" s="53" t="s">
        <v>133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1"/>
      <c r="R30" s="16">
        <f>SUM(B30:P30)</f>
        <v>0</v>
      </c>
      <c r="S30" s="17">
        <f>R30/15</f>
        <v>0</v>
      </c>
      <c r="T30" s="145">
        <f>S30*1101.3</f>
        <v>0</v>
      </c>
    </row>
    <row r="31" spans="1:20" ht="12.75" customHeight="1">
      <c r="A31" s="53" t="s">
        <v>24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1"/>
      <c r="R31" s="16">
        <f>SUM(B31:P31)</f>
        <v>0</v>
      </c>
      <c r="S31" s="17">
        <f>R31/15</f>
        <v>0</v>
      </c>
      <c r="T31" s="145">
        <f>S31*1101.3</f>
        <v>0</v>
      </c>
    </row>
    <row r="32" spans="1:20" ht="12.75" customHeight="1">
      <c r="A32" s="21" t="s">
        <v>25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1"/>
      <c r="R32" s="16">
        <f>SUM(B32:P32)</f>
        <v>0</v>
      </c>
      <c r="S32" s="17">
        <f>R32/15</f>
        <v>0</v>
      </c>
      <c r="T32" s="145">
        <f>S32*1101.3</f>
        <v>0</v>
      </c>
    </row>
    <row r="33" spans="1:20" ht="12.75" customHeight="1">
      <c r="A33" s="21" t="s">
        <v>77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1"/>
      <c r="R33" s="16">
        <f>SUM(B33:P33)</f>
        <v>0</v>
      </c>
      <c r="S33" s="17">
        <f>R33/15</f>
        <v>0</v>
      </c>
      <c r="T33" s="145">
        <f>S33*1101.3</f>
        <v>0</v>
      </c>
    </row>
    <row r="34" spans="1:20" ht="12.75" customHeight="1">
      <c r="A34" s="21" t="s">
        <v>26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1"/>
      <c r="R34" s="16">
        <f>SUM(B34:P34)</f>
        <v>0</v>
      </c>
      <c r="S34" s="17">
        <f>R34/15</f>
        <v>0</v>
      </c>
      <c r="T34" s="145">
        <f>S34*1101.3</f>
        <v>0</v>
      </c>
    </row>
    <row r="35" spans="1:20" ht="12.75" customHeight="1">
      <c r="A35" s="53" t="s">
        <v>27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1"/>
      <c r="R35" s="16">
        <f>SUM(B35:P35)</f>
        <v>0</v>
      </c>
      <c r="S35" s="17">
        <f>R35/15</f>
        <v>0</v>
      </c>
      <c r="T35" s="145">
        <f>S35*1101.3</f>
        <v>0</v>
      </c>
    </row>
    <row r="36" spans="1:20" ht="12.75" customHeight="1">
      <c r="A36" s="21" t="s">
        <v>28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1"/>
      <c r="R36" s="16">
        <f>SUM(B36:P36)</f>
        <v>0</v>
      </c>
      <c r="S36" s="17">
        <f>R36/15</f>
        <v>0</v>
      </c>
      <c r="T36" s="145">
        <f>S36*1101.3</f>
        <v>0</v>
      </c>
    </row>
    <row r="37" spans="1:20" ht="12.75" customHeight="1">
      <c r="A37" s="21" t="s">
        <v>109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1"/>
      <c r="R37" s="16">
        <f>SUM(B37:P37)</f>
        <v>0</v>
      </c>
      <c r="S37" s="17">
        <f>R37/15</f>
        <v>0</v>
      </c>
      <c r="T37" s="145">
        <f>S37*1101.3</f>
        <v>0</v>
      </c>
    </row>
    <row r="38" spans="1:20" ht="12.75" customHeight="1">
      <c r="A38" s="21" t="s">
        <v>29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1"/>
      <c r="R38" s="16">
        <f>SUM(B38:P38)</f>
        <v>0</v>
      </c>
      <c r="S38" s="17">
        <f>R38/15</f>
        <v>0</v>
      </c>
      <c r="T38" s="145">
        <f>S38*1101.3</f>
        <v>0</v>
      </c>
    </row>
    <row r="39" spans="1:20" ht="12.75" customHeight="1">
      <c r="A39" s="21" t="s">
        <v>30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1"/>
      <c r="R39" s="16">
        <f>SUM(B39:P39)</f>
        <v>0</v>
      </c>
      <c r="S39" s="17">
        <f>R39/15</f>
        <v>0</v>
      </c>
      <c r="T39" s="145">
        <f>S39*1101.3</f>
        <v>0</v>
      </c>
    </row>
    <row r="40" spans="1:20" ht="12.75" customHeight="1">
      <c r="A40" s="21" t="s">
        <v>92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1"/>
      <c r="R40" s="16">
        <f>SUM(B40:P40)</f>
        <v>0</v>
      </c>
      <c r="S40" s="17">
        <f>R40/15</f>
        <v>0</v>
      </c>
      <c r="T40" s="145">
        <f>S40*1101.3</f>
        <v>0</v>
      </c>
    </row>
    <row r="41" spans="1:20" ht="12.75" customHeight="1">
      <c r="A41" s="21" t="s">
        <v>123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1"/>
      <c r="R41" s="16">
        <f>SUM(B41:P41)</f>
        <v>0</v>
      </c>
      <c r="S41" s="17">
        <f>R41/15</f>
        <v>0</v>
      </c>
      <c r="T41" s="145">
        <f>S41*1101.3</f>
        <v>0</v>
      </c>
    </row>
    <row r="42" spans="1:20" ht="12.75" customHeight="1">
      <c r="A42" s="53" t="s">
        <v>31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1"/>
      <c r="R42" s="16">
        <f>SUM(B42:P42)</f>
        <v>0</v>
      </c>
      <c r="S42" s="17">
        <f>R42/15</f>
        <v>0</v>
      </c>
      <c r="T42" s="145">
        <f>S42*1101.3</f>
        <v>0</v>
      </c>
    </row>
    <row r="43" spans="1:20" ht="12.75" customHeight="1">
      <c r="A43" s="21" t="s">
        <v>136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>
        <v>1</v>
      </c>
      <c r="N43" s="16"/>
      <c r="O43" s="16"/>
      <c r="P43" s="16"/>
      <c r="Q43" s="11"/>
      <c r="R43" s="16">
        <f>SUM(B43:P43)</f>
        <v>1</v>
      </c>
      <c r="S43" s="17">
        <f>R43/15</f>
        <v>0.06666666666666667</v>
      </c>
      <c r="T43" s="145">
        <f>S43*1101.3</f>
        <v>73.42</v>
      </c>
    </row>
    <row r="44" spans="1:20" ht="12.75" customHeight="1">
      <c r="A44" s="6" t="s">
        <v>91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1"/>
      <c r="R44" s="16">
        <f>SUM(B44:P44)</f>
        <v>0</v>
      </c>
      <c r="S44" s="17">
        <f>R44/15</f>
        <v>0</v>
      </c>
      <c r="T44" s="145">
        <f>S44*1101.3</f>
        <v>0</v>
      </c>
    </row>
    <row r="45" spans="1:20" ht="12.75" customHeight="1">
      <c r="A45" t="s">
        <v>88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1"/>
      <c r="R45" s="16">
        <f>SUM(B45:P45)</f>
        <v>0</v>
      </c>
      <c r="S45" s="17">
        <f>R45/15</f>
        <v>0</v>
      </c>
      <c r="T45" s="145">
        <f>S45*1101.3</f>
        <v>0</v>
      </c>
    </row>
    <row r="46" spans="1:20" ht="12.75" customHeight="1">
      <c r="A46" s="1" t="s">
        <v>210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1"/>
      <c r="R46" s="16">
        <f>SUM(B46:P46)</f>
        <v>0</v>
      </c>
      <c r="S46" s="17">
        <f>R46/15</f>
        <v>0</v>
      </c>
      <c r="T46" s="145">
        <f>S46*1101.3</f>
        <v>0</v>
      </c>
    </row>
    <row r="47" spans="1:20" ht="12.75" customHeight="1">
      <c r="A47" t="s">
        <v>90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1"/>
      <c r="R47" s="16">
        <f>SUM(B47:P47)</f>
        <v>0</v>
      </c>
      <c r="S47" s="17">
        <f>R47/15</f>
        <v>0</v>
      </c>
      <c r="T47" s="145">
        <f>S47*1101.3</f>
        <v>0</v>
      </c>
    </row>
    <row r="48" spans="1:20" ht="12.75" customHeight="1">
      <c r="A48" s="21" t="s">
        <v>32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1"/>
      <c r="R48" s="16">
        <f>SUM(B48:P48)</f>
        <v>0</v>
      </c>
      <c r="S48" s="17">
        <f>R48/15</f>
        <v>0</v>
      </c>
      <c r="T48" s="145">
        <f>S48*1101.3</f>
        <v>0</v>
      </c>
    </row>
    <row r="49" spans="1:20" ht="12.75" customHeight="1">
      <c r="A49" s="53" t="s">
        <v>117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1"/>
      <c r="R49" s="16">
        <f>SUM(B49:P49)</f>
        <v>0</v>
      </c>
      <c r="S49" s="17">
        <f>R49/15</f>
        <v>0</v>
      </c>
      <c r="T49" s="145">
        <f>S49*1101.3</f>
        <v>0</v>
      </c>
    </row>
    <row r="50" spans="1:20" ht="12.75" customHeight="1">
      <c r="A50" s="53" t="s">
        <v>116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1"/>
      <c r="R50" s="16">
        <f>SUM(B50:P50)</f>
        <v>0</v>
      </c>
      <c r="S50" s="17">
        <f>R50/15</f>
        <v>0</v>
      </c>
      <c r="T50" s="145">
        <f>S50*1101.3</f>
        <v>0</v>
      </c>
    </row>
    <row r="51" spans="1:20" ht="12.75" customHeight="1">
      <c r="A51" s="21" t="s">
        <v>33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1"/>
      <c r="R51" s="16">
        <f>SUM(B51:P51)</f>
        <v>0</v>
      </c>
      <c r="S51" s="17">
        <f>R51/15</f>
        <v>0</v>
      </c>
      <c r="T51" s="145">
        <f>S51*1101.3</f>
        <v>0</v>
      </c>
    </row>
    <row r="52" spans="1:20" ht="12.75" customHeight="1" thickBot="1">
      <c r="A52" s="22" t="s">
        <v>34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25"/>
      <c r="M52" s="16"/>
      <c r="N52" s="16"/>
      <c r="O52" s="16"/>
      <c r="P52" s="16"/>
      <c r="Q52" s="11"/>
      <c r="R52" s="56">
        <f>SUM(B52:P52)</f>
        <v>0</v>
      </c>
      <c r="S52" s="57">
        <f>R52/15</f>
        <v>0</v>
      </c>
      <c r="T52" s="152">
        <f>S52*1101.3</f>
        <v>0</v>
      </c>
    </row>
    <row r="53" spans="1:20" ht="12.75" customHeight="1" thickBot="1">
      <c r="A53" s="20" t="s">
        <v>193</v>
      </c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7"/>
      <c r="M53" s="11"/>
      <c r="N53" s="11"/>
      <c r="O53" s="11"/>
      <c r="P53" s="11"/>
      <c r="Q53" s="11"/>
      <c r="R53" s="95">
        <f>SUM(R7:R52)</f>
        <v>79</v>
      </c>
      <c r="S53" s="96">
        <f>R53/15</f>
        <v>5.266666666666667</v>
      </c>
      <c r="T53" s="168">
        <f>S53*1101.3</f>
        <v>5800.179999999999</v>
      </c>
    </row>
    <row r="54" spans="1:20" ht="12.75" customHeight="1">
      <c r="A54" s="22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4"/>
      <c r="T54" s="169"/>
    </row>
    <row r="55" spans="1:20" ht="12.75" customHeight="1">
      <c r="A55" s="20" t="s">
        <v>35</v>
      </c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64"/>
      <c r="S55" s="66"/>
      <c r="T55" s="173"/>
    </row>
    <row r="56" spans="1:20" ht="12.75" customHeight="1">
      <c r="A56" s="23" t="s">
        <v>36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1"/>
      <c r="R56" s="16">
        <f>SUM(B56:P56)</f>
        <v>0</v>
      </c>
      <c r="S56" s="17">
        <f>R56/15</f>
        <v>0</v>
      </c>
      <c r="T56" s="145">
        <f>S56*1101.3</f>
        <v>0</v>
      </c>
    </row>
    <row r="57" spans="1:20" ht="12.75" customHeight="1">
      <c r="A57" s="23" t="s">
        <v>37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1"/>
      <c r="R57" s="16">
        <f>SUM(B57:P57)</f>
        <v>0</v>
      </c>
      <c r="S57" s="17">
        <f>R57/15</f>
        <v>0</v>
      </c>
      <c r="T57" s="145">
        <f>S57*1101.3</f>
        <v>0</v>
      </c>
    </row>
    <row r="58" spans="1:20" ht="12.75" customHeight="1">
      <c r="A58" s="23" t="s">
        <v>38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1"/>
      <c r="R58" s="16">
        <f>SUM(B58:P58)</f>
        <v>0</v>
      </c>
      <c r="S58" s="17">
        <f>R58/15</f>
        <v>0</v>
      </c>
      <c r="T58" s="145">
        <f>S58*1101.3</f>
        <v>0</v>
      </c>
    </row>
    <row r="59" spans="1:20" ht="12.75" customHeight="1">
      <c r="A59" s="23" t="s">
        <v>39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1"/>
      <c r="R59" s="16">
        <f>SUM(B59:P59)</f>
        <v>0</v>
      </c>
      <c r="S59" s="17">
        <f>R59/15</f>
        <v>0</v>
      </c>
      <c r="T59" s="145">
        <f>S59*1101.3</f>
        <v>0</v>
      </c>
    </row>
    <row r="60" spans="1:20" ht="12.75" customHeight="1">
      <c r="A60" s="23" t="s">
        <v>99</v>
      </c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1"/>
      <c r="R60" s="16">
        <f>SUM(B60:P60)</f>
        <v>0</v>
      </c>
      <c r="S60" s="17">
        <f>R60/15</f>
        <v>0</v>
      </c>
      <c r="T60" s="145">
        <f>S60*1101.3</f>
        <v>0</v>
      </c>
    </row>
    <row r="61" spans="1:20" ht="12.75" customHeight="1">
      <c r="A61" s="23" t="s">
        <v>40</v>
      </c>
      <c r="B61" s="16">
        <v>1</v>
      </c>
      <c r="C61" s="16"/>
      <c r="D61" s="16">
        <v>3</v>
      </c>
      <c r="E61" s="16"/>
      <c r="F61" s="16">
        <v>3</v>
      </c>
      <c r="G61" s="16">
        <v>1</v>
      </c>
      <c r="H61" s="16"/>
      <c r="I61" s="16">
        <v>12</v>
      </c>
      <c r="J61" s="16">
        <v>1</v>
      </c>
      <c r="K61" s="16">
        <v>1</v>
      </c>
      <c r="L61" s="16"/>
      <c r="M61" s="16">
        <v>1</v>
      </c>
      <c r="N61" s="16"/>
      <c r="O61" s="16"/>
      <c r="P61" s="16">
        <v>2</v>
      </c>
      <c r="Q61" s="11"/>
      <c r="R61" s="16">
        <f>SUM(B61:P61)</f>
        <v>25</v>
      </c>
      <c r="S61" s="17">
        <f>R61/15</f>
        <v>1.6666666666666667</v>
      </c>
      <c r="T61" s="145">
        <f>S61*1101.3</f>
        <v>1835.5</v>
      </c>
    </row>
    <row r="62" spans="1:20" ht="12.75" customHeight="1">
      <c r="A62" s="23" t="s">
        <v>112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1"/>
      <c r="R62" s="16">
        <f>SUM(B62:P62)</f>
        <v>0</v>
      </c>
      <c r="S62" s="17">
        <f>R62/15</f>
        <v>0</v>
      </c>
      <c r="T62" s="145">
        <f>S62*1101.3</f>
        <v>0</v>
      </c>
    </row>
    <row r="63" spans="1:20" ht="12.75" customHeight="1">
      <c r="A63" s="23" t="s">
        <v>41</v>
      </c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1"/>
      <c r="R63" s="16">
        <f>SUM(B63:P63)</f>
        <v>0</v>
      </c>
      <c r="S63" s="17">
        <f>R63/15</f>
        <v>0</v>
      </c>
      <c r="T63" s="145">
        <f>S63*1101.3</f>
        <v>0</v>
      </c>
    </row>
    <row r="64" spans="1:20" ht="12.75" customHeight="1">
      <c r="A64" s="23" t="s">
        <v>42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1"/>
      <c r="R64" s="16">
        <f>SUM(B64:P64)</f>
        <v>0</v>
      </c>
      <c r="S64" s="17">
        <f>R64/15</f>
        <v>0</v>
      </c>
      <c r="T64" s="145">
        <f>S64*1101.3</f>
        <v>0</v>
      </c>
    </row>
    <row r="65" spans="1:20" ht="12.75" customHeight="1" thickBot="1">
      <c r="A65" s="23" t="s">
        <v>43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1"/>
      <c r="R65" s="56">
        <f>SUM(B65:P65)</f>
        <v>0</v>
      </c>
      <c r="S65" s="57">
        <f>R65/15</f>
        <v>0</v>
      </c>
      <c r="T65" s="152">
        <f>S65*1101.3</f>
        <v>0</v>
      </c>
    </row>
    <row r="66" spans="1:20" ht="12.75" customHeight="1" thickBot="1">
      <c r="A66" s="24" t="s">
        <v>194</v>
      </c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95">
        <f>SUM(R56:R65)</f>
        <v>25</v>
      </c>
      <c r="S66" s="96">
        <f>R66/15</f>
        <v>1.6666666666666667</v>
      </c>
      <c r="T66" s="168">
        <f>S66*1101.3</f>
        <v>1835.5</v>
      </c>
    </row>
    <row r="67" spans="1:20" ht="12.75" customHeight="1">
      <c r="A67" s="23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4"/>
      <c r="T67" s="169"/>
    </row>
    <row r="68" spans="1:20" ht="12.75" customHeight="1">
      <c r="A68" s="24" t="s">
        <v>44</v>
      </c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64"/>
      <c r="S68" s="66"/>
      <c r="T68" s="173"/>
    </row>
    <row r="69" spans="1:20" ht="12.75" customHeight="1">
      <c r="A69" s="23" t="s">
        <v>45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1"/>
      <c r="R69" s="58">
        <f>SUM(B69:P69)</f>
        <v>0</v>
      </c>
      <c r="S69" s="59">
        <f>R69/15</f>
        <v>0</v>
      </c>
      <c r="T69" s="156">
        <f>S69*1101.3</f>
        <v>0</v>
      </c>
    </row>
    <row r="70" spans="1:20" ht="12.75" customHeight="1">
      <c r="A70" s="23" t="s">
        <v>46</v>
      </c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1"/>
      <c r="R70" s="56">
        <f>SUM(B70:P70)</f>
        <v>0</v>
      </c>
      <c r="S70" s="57">
        <f>R70/15</f>
        <v>0</v>
      </c>
      <c r="T70" s="152">
        <f>S70*1101.3</f>
        <v>0</v>
      </c>
    </row>
    <row r="71" spans="1:20" ht="12.75" customHeight="1">
      <c r="A71" s="23" t="s">
        <v>101</v>
      </c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1"/>
      <c r="R71" s="56">
        <f>SUM(B71:P71)</f>
        <v>0</v>
      </c>
      <c r="S71" s="57">
        <f>R71/15</f>
        <v>0</v>
      </c>
      <c r="T71" s="152">
        <f>S71*1101.3</f>
        <v>0</v>
      </c>
    </row>
    <row r="72" spans="1:20" ht="12.75" customHeight="1">
      <c r="A72" s="23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61"/>
      <c r="S72" s="63"/>
      <c r="T72" s="175"/>
    </row>
    <row r="73" spans="1:20" ht="12.75" customHeight="1">
      <c r="A73" s="24" t="s">
        <v>47</v>
      </c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64"/>
      <c r="S73" s="66"/>
      <c r="T73" s="173"/>
    </row>
    <row r="74" spans="1:20" ht="12.75" customHeight="1">
      <c r="A74" s="23" t="s">
        <v>48</v>
      </c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1"/>
      <c r="R74" s="58">
        <f>SUM(B74:P74)</f>
        <v>0</v>
      </c>
      <c r="S74" s="59">
        <f>R74/15</f>
        <v>0</v>
      </c>
      <c r="T74" s="156">
        <f>S74*1101.3</f>
        <v>0</v>
      </c>
    </row>
    <row r="75" spans="1:20" ht="12.75" customHeight="1">
      <c r="A75" s="23" t="s">
        <v>49</v>
      </c>
      <c r="B75" s="31">
        <v>4</v>
      </c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1"/>
      <c r="R75" s="16">
        <f>SUM(B75:P75)</f>
        <v>4</v>
      </c>
      <c r="S75" s="17">
        <f>R75/15</f>
        <v>0.26666666666666666</v>
      </c>
      <c r="T75" s="145">
        <f>S75*1101.3</f>
        <v>293.68</v>
      </c>
    </row>
    <row r="76" spans="1:20" ht="12.75" customHeight="1">
      <c r="A76" s="23" t="s">
        <v>50</v>
      </c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1"/>
      <c r="R76" s="56">
        <f>SUM(B76:P76)</f>
        <v>0</v>
      </c>
      <c r="S76" s="57">
        <f>R76/15</f>
        <v>0</v>
      </c>
      <c r="T76" s="152">
        <f>S76*1101.3</f>
        <v>0</v>
      </c>
    </row>
    <row r="77" spans="1:20" ht="12.75" customHeight="1">
      <c r="A77" s="23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61"/>
      <c r="S77" s="63"/>
      <c r="T77" s="175"/>
    </row>
    <row r="78" spans="1:20" ht="12.75" customHeight="1">
      <c r="A78" s="24" t="s">
        <v>51</v>
      </c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64"/>
      <c r="S78" s="66"/>
      <c r="T78" s="173"/>
    </row>
    <row r="79" spans="1:20" ht="12.75" customHeight="1">
      <c r="A79" s="23" t="s">
        <v>52</v>
      </c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1"/>
      <c r="R79" s="58">
        <f>SUM(B79:P79)</f>
        <v>0</v>
      </c>
      <c r="S79" s="59">
        <f>R79/15</f>
        <v>0</v>
      </c>
      <c r="T79" s="156">
        <f>S79*1101.3</f>
        <v>0</v>
      </c>
    </row>
    <row r="80" spans="1:20" ht="12.75" customHeight="1">
      <c r="A80" s="21" t="s">
        <v>53</v>
      </c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7"/>
      <c r="R80" s="16">
        <f>SUM(B80:P80)</f>
        <v>0</v>
      </c>
      <c r="S80" s="17">
        <f>R80/15</f>
        <v>0</v>
      </c>
      <c r="T80" s="145">
        <f>S80*1101.3</f>
        <v>0</v>
      </c>
    </row>
    <row r="81" spans="1:20" ht="12.75" customHeight="1">
      <c r="A81" s="22" t="s">
        <v>54</v>
      </c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1"/>
      <c r="R81" s="16">
        <f>SUM(B81:P81)</f>
        <v>0</v>
      </c>
      <c r="S81" s="17">
        <f>R81/15</f>
        <v>0</v>
      </c>
      <c r="T81" s="145">
        <f>S81*1101.3</f>
        <v>0</v>
      </c>
    </row>
    <row r="82" spans="1:20" ht="12.75" customHeight="1" thickBot="1">
      <c r="A82" s="21" t="s">
        <v>55</v>
      </c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1"/>
      <c r="R82" s="56">
        <f>SUM(B82:P82)</f>
        <v>0</v>
      </c>
      <c r="S82" s="57">
        <f>R82/15</f>
        <v>0</v>
      </c>
      <c r="T82" s="152">
        <f>S82*1101.3</f>
        <v>0</v>
      </c>
    </row>
    <row r="83" spans="1:20" ht="12.75" customHeight="1" thickBot="1">
      <c r="A83" s="21" t="s">
        <v>34</v>
      </c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95">
        <f>SUM(R69:R82)</f>
        <v>4</v>
      </c>
      <c r="S83" s="96">
        <f>R83/15</f>
        <v>0.26666666666666666</v>
      </c>
      <c r="T83" s="168">
        <f>S83*1101.3</f>
        <v>293.68</v>
      </c>
    </row>
    <row r="84" spans="1:20" ht="12.75" customHeight="1">
      <c r="A84" s="108" t="s">
        <v>195</v>
      </c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4"/>
      <c r="T84" s="169"/>
    </row>
    <row r="85" spans="1:20" ht="12.75" customHeight="1">
      <c r="A85" s="22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61"/>
      <c r="S85" s="63"/>
      <c r="T85" s="175"/>
    </row>
    <row r="86" spans="1:20" ht="12.75" customHeight="1">
      <c r="A86" s="20" t="s">
        <v>56</v>
      </c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64"/>
      <c r="S86" s="66"/>
      <c r="T86" s="173"/>
    </row>
    <row r="87" spans="1:20" ht="12.75" customHeight="1">
      <c r="A87" s="49" t="s">
        <v>209</v>
      </c>
      <c r="B87" s="29">
        <v>38</v>
      </c>
      <c r="C87" s="29">
        <v>22</v>
      </c>
      <c r="D87" s="29">
        <v>43</v>
      </c>
      <c r="E87" s="29">
        <v>62</v>
      </c>
      <c r="F87" s="29">
        <v>22</v>
      </c>
      <c r="G87" s="29">
        <v>12</v>
      </c>
      <c r="H87" s="29">
        <v>16</v>
      </c>
      <c r="I87" s="29">
        <v>47</v>
      </c>
      <c r="J87" s="29">
        <v>4</v>
      </c>
      <c r="K87" s="29">
        <v>4</v>
      </c>
      <c r="L87" s="29">
        <v>4</v>
      </c>
      <c r="M87" s="29">
        <v>4</v>
      </c>
      <c r="N87" s="29">
        <v>2</v>
      </c>
      <c r="O87" s="29"/>
      <c r="P87" s="29">
        <v>2</v>
      </c>
      <c r="R87" s="58">
        <f>SUM(B87:P87)</f>
        <v>282</v>
      </c>
      <c r="S87" s="59">
        <f>R87/15</f>
        <v>18.8</v>
      </c>
      <c r="T87" s="156">
        <f>S87*1101.3</f>
        <v>20704.44</v>
      </c>
    </row>
    <row r="88" spans="1:20" ht="12.75" customHeight="1">
      <c r="A88" s="22" t="s">
        <v>57</v>
      </c>
      <c r="B88" s="31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1"/>
      <c r="R88" s="58">
        <f>SUM(B88:P88)</f>
        <v>0</v>
      </c>
      <c r="S88" s="59">
        <f>R88/15</f>
        <v>0</v>
      </c>
      <c r="T88" s="156">
        <f>S88*1101.3</f>
        <v>0</v>
      </c>
    </row>
    <row r="89" spans="1:20" ht="12.75" customHeight="1">
      <c r="A89" s="22" t="s">
        <v>58</v>
      </c>
      <c r="B89" s="16">
        <v>34</v>
      </c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1"/>
      <c r="R89" s="58">
        <f>SUM(B89:P89)</f>
        <v>34</v>
      </c>
      <c r="S89" s="59">
        <f>R89/15</f>
        <v>2.2666666666666666</v>
      </c>
      <c r="T89" s="156">
        <f>S89*1101.3</f>
        <v>2496.2799999999997</v>
      </c>
    </row>
    <row r="90" spans="1:20" ht="12.75" customHeight="1">
      <c r="A90" s="8" t="s">
        <v>59</v>
      </c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1"/>
      <c r="R90" s="58">
        <f>SUM(B90:P90)</f>
        <v>0</v>
      </c>
      <c r="S90" s="59">
        <f>R90/15</f>
        <v>0</v>
      </c>
      <c r="T90" s="156">
        <f>S90*1101.3</f>
        <v>0</v>
      </c>
    </row>
    <row r="91" spans="1:20" ht="12.75" customHeight="1">
      <c r="A91" s="21" t="s">
        <v>60</v>
      </c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1"/>
      <c r="R91" s="58">
        <f>SUM(B91:P91)</f>
        <v>0</v>
      </c>
      <c r="S91" s="59">
        <f>R91/15</f>
        <v>0</v>
      </c>
      <c r="T91" s="156">
        <f>S91*1101.3</f>
        <v>0</v>
      </c>
    </row>
    <row r="92" spans="1:20" ht="12.75" customHeight="1" thickBot="1">
      <c r="A92" s="79" t="s">
        <v>34</v>
      </c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1"/>
      <c r="R92" s="68">
        <f>SUM(B92:P92)</f>
        <v>0</v>
      </c>
      <c r="S92" s="106">
        <f>R92/15</f>
        <v>0</v>
      </c>
      <c r="T92" s="174">
        <f>S92*1101.3</f>
        <v>0</v>
      </c>
    </row>
    <row r="93" spans="1:20" ht="12.75" customHeight="1" thickBot="1">
      <c r="A93" s="93" t="s">
        <v>197</v>
      </c>
      <c r="R93" s="99">
        <f>R88+R90+R91+R92</f>
        <v>0</v>
      </c>
      <c r="S93" s="109">
        <f>R93/15</f>
        <v>0</v>
      </c>
      <c r="T93" s="126">
        <f>S93*1101.3</f>
        <v>0</v>
      </c>
    </row>
    <row r="94" ht="12.75" customHeight="1" thickBot="1"/>
    <row r="95" spans="10:20" ht="12.75" customHeight="1" thickBot="1">
      <c r="J95" s="132" t="s">
        <v>202</v>
      </c>
      <c r="K95" s="132"/>
      <c r="L95" s="132"/>
      <c r="M95" s="132"/>
      <c r="N95" s="132"/>
      <c r="O95" s="132"/>
      <c r="P95" s="132"/>
      <c r="R95" s="99">
        <f>R53+R66+R83+R93</f>
        <v>108</v>
      </c>
      <c r="S95" s="102">
        <f>S53+S66+S83+S93</f>
        <v>7.2</v>
      </c>
      <c r="T95" s="131">
        <f>T53+T66+T83+T93</f>
        <v>7929.36</v>
      </c>
    </row>
  </sheetData>
  <mergeCells count="1">
    <mergeCell ref="J95:P95"/>
  </mergeCells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V110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24.7109375" style="0" customWidth="1"/>
    <col min="2" max="16" width="5.28125" style="0" customWidth="1"/>
    <col min="17" max="17" width="8.8515625" style="0" customWidth="1"/>
    <col min="18" max="18" width="5.28125" style="91" customWidth="1"/>
    <col min="19" max="19" width="9.00390625" style="0" customWidth="1"/>
    <col min="20" max="20" width="11.57421875" style="81" customWidth="1"/>
    <col min="21" max="21" width="11.57421875" style="160" customWidth="1"/>
    <col min="22" max="22" width="11.57421875" style="0" customWidth="1"/>
    <col min="23" max="16384" width="11.421875" style="0" customWidth="1"/>
  </cols>
  <sheetData>
    <row r="1" spans="1:18" ht="12.75">
      <c r="A1" s="1" t="s">
        <v>0</v>
      </c>
      <c r="B1" t="s">
        <v>102</v>
      </c>
      <c r="L1" t="s">
        <v>192</v>
      </c>
      <c r="O1" s="3"/>
      <c r="R1" s="6"/>
    </row>
    <row r="2" spans="1:21" s="45" customFormat="1" ht="12.75">
      <c r="A2" s="44" t="s">
        <v>189</v>
      </c>
      <c r="L2" s="45" t="s">
        <v>3</v>
      </c>
      <c r="Q2" s="46" t="s">
        <v>4</v>
      </c>
      <c r="R2" s="50"/>
      <c r="T2" s="82"/>
      <c r="U2" s="160"/>
    </row>
    <row r="3" spans="12:18" ht="12.75">
      <c r="L3" t="s">
        <v>5</v>
      </c>
      <c r="Q3" s="2">
        <v>1101.3</v>
      </c>
      <c r="R3" s="6"/>
    </row>
    <row r="4" spans="1:22" ht="12.75">
      <c r="A4" s="6"/>
      <c r="B4" s="6" t="s">
        <v>6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7"/>
      <c r="R4" s="6"/>
      <c r="S4" s="6"/>
      <c r="T4" s="83"/>
      <c r="U4" s="169"/>
      <c r="V4" s="9"/>
    </row>
    <row r="5" spans="1:21" ht="12.75">
      <c r="A5" t="s">
        <v>7</v>
      </c>
      <c r="B5" s="29">
        <v>1</v>
      </c>
      <c r="C5" s="29">
        <v>2</v>
      </c>
      <c r="D5" s="29">
        <v>3</v>
      </c>
      <c r="E5" s="29">
        <v>4</v>
      </c>
      <c r="F5" s="29">
        <v>5</v>
      </c>
      <c r="G5" s="29">
        <v>6</v>
      </c>
      <c r="H5" s="29">
        <v>7</v>
      </c>
      <c r="I5" s="29">
        <v>8</v>
      </c>
      <c r="J5" s="29" t="s">
        <v>125</v>
      </c>
      <c r="K5" s="29" t="s">
        <v>126</v>
      </c>
      <c r="L5" s="29">
        <v>10</v>
      </c>
      <c r="M5" s="29">
        <v>11</v>
      </c>
      <c r="N5" s="29">
        <v>12</v>
      </c>
      <c r="O5" s="29">
        <v>13</v>
      </c>
      <c r="P5" s="29">
        <v>14</v>
      </c>
      <c r="Q5" s="89">
        <v>15</v>
      </c>
      <c r="S5" s="18" t="s">
        <v>8</v>
      </c>
      <c r="T5" s="17" t="s">
        <v>9</v>
      </c>
      <c r="U5" s="145" t="s">
        <v>10</v>
      </c>
    </row>
    <row r="6" spans="1:21" ht="12.75">
      <c r="A6" s="85" t="s">
        <v>143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89"/>
      <c r="S6" s="18"/>
      <c r="T6" s="17"/>
      <c r="U6" s="145"/>
    </row>
    <row r="7" spans="1:21" ht="12.75">
      <c r="A7" t="s">
        <v>144</v>
      </c>
      <c r="B7" s="29">
        <v>0</v>
      </c>
      <c r="C7" s="29">
        <v>0</v>
      </c>
      <c r="D7" s="29">
        <v>0</v>
      </c>
      <c r="E7" s="29">
        <v>0</v>
      </c>
      <c r="F7" s="29">
        <v>0</v>
      </c>
      <c r="G7" s="29">
        <v>0</v>
      </c>
      <c r="H7" s="29">
        <v>0</v>
      </c>
      <c r="I7" s="29">
        <v>0</v>
      </c>
      <c r="J7" s="29">
        <v>0</v>
      </c>
      <c r="K7" s="29">
        <v>0</v>
      </c>
      <c r="L7" s="29">
        <v>0</v>
      </c>
      <c r="M7" s="29">
        <v>0</v>
      </c>
      <c r="N7" s="29">
        <v>0</v>
      </c>
      <c r="O7" s="29">
        <v>0</v>
      </c>
      <c r="P7" s="29">
        <v>0</v>
      </c>
      <c r="Q7" s="89">
        <v>0</v>
      </c>
      <c r="S7" s="90">
        <v>0</v>
      </c>
      <c r="T7" s="84">
        <f>S7/16</f>
        <v>0</v>
      </c>
      <c r="U7" s="144">
        <f>T7*1101.3</f>
        <v>0</v>
      </c>
    </row>
    <row r="8" spans="1:21" ht="12.75">
      <c r="A8" t="s">
        <v>96</v>
      </c>
      <c r="B8" s="29">
        <v>0</v>
      </c>
      <c r="C8" s="29">
        <v>0</v>
      </c>
      <c r="D8" s="29">
        <v>0</v>
      </c>
      <c r="E8" s="29">
        <v>0</v>
      </c>
      <c r="F8" s="29">
        <v>0</v>
      </c>
      <c r="G8" s="29">
        <v>0</v>
      </c>
      <c r="H8" s="29">
        <v>6</v>
      </c>
      <c r="I8" s="29">
        <v>4</v>
      </c>
      <c r="J8" s="29">
        <v>0</v>
      </c>
      <c r="K8" s="29">
        <v>2</v>
      </c>
      <c r="L8" s="29">
        <v>3</v>
      </c>
      <c r="M8" s="29">
        <v>1</v>
      </c>
      <c r="N8" s="29">
        <v>7</v>
      </c>
      <c r="O8" s="29">
        <v>0</v>
      </c>
      <c r="P8" s="29">
        <v>1</v>
      </c>
      <c r="Q8" s="89">
        <v>0</v>
      </c>
      <c r="S8" s="90">
        <v>24</v>
      </c>
      <c r="T8" s="84">
        <f>S8/16</f>
        <v>1.5</v>
      </c>
      <c r="U8" s="144">
        <f>T8*1101.3</f>
        <v>1651.9499999999998</v>
      </c>
    </row>
    <row r="9" spans="1:21" ht="12.75">
      <c r="A9" t="s">
        <v>145</v>
      </c>
      <c r="B9" s="29">
        <v>0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  <c r="P9" s="29">
        <v>0</v>
      </c>
      <c r="Q9" s="89">
        <v>0</v>
      </c>
      <c r="S9" s="90">
        <v>0</v>
      </c>
      <c r="T9" s="84">
        <f>S9/16</f>
        <v>0</v>
      </c>
      <c r="U9" s="144">
        <f>T9*1101.3</f>
        <v>0</v>
      </c>
    </row>
    <row r="10" spans="1:21" ht="12.75">
      <c r="A10" t="s">
        <v>82</v>
      </c>
      <c r="B10" s="29">
        <v>0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89">
        <v>0</v>
      </c>
      <c r="S10" s="90">
        <v>0</v>
      </c>
      <c r="T10" s="84">
        <f>S10/16</f>
        <v>0</v>
      </c>
      <c r="U10" s="144">
        <f>T10*1101.3</f>
        <v>0</v>
      </c>
    </row>
    <row r="11" spans="1:21" ht="12.75">
      <c r="A11" s="110" t="s">
        <v>146</v>
      </c>
      <c r="B11" s="29">
        <v>0</v>
      </c>
      <c r="C11" s="29">
        <v>0</v>
      </c>
      <c r="D11" s="29">
        <v>0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1</v>
      </c>
      <c r="L11" s="29">
        <v>0</v>
      </c>
      <c r="M11" s="29">
        <v>0</v>
      </c>
      <c r="N11" s="29">
        <v>0</v>
      </c>
      <c r="O11" s="29">
        <v>0</v>
      </c>
      <c r="P11" s="29">
        <v>0</v>
      </c>
      <c r="Q11" s="89">
        <v>0</v>
      </c>
      <c r="S11" s="90">
        <v>1</v>
      </c>
      <c r="T11" s="84">
        <f>S11/16</f>
        <v>0.0625</v>
      </c>
      <c r="U11" s="144">
        <f>T11*1101.3</f>
        <v>68.83125</v>
      </c>
    </row>
    <row r="12" spans="1:21" ht="12.75">
      <c r="A12" t="s">
        <v>147</v>
      </c>
      <c r="B12" s="29">
        <v>5</v>
      </c>
      <c r="C12" s="29">
        <v>5</v>
      </c>
      <c r="D12" s="29">
        <v>5</v>
      </c>
      <c r="E12" s="29">
        <v>5</v>
      </c>
      <c r="F12" s="29">
        <v>0</v>
      </c>
      <c r="G12" s="29">
        <v>2</v>
      </c>
      <c r="H12" s="29">
        <v>9</v>
      </c>
      <c r="I12" s="29">
        <v>4</v>
      </c>
      <c r="J12" s="29">
        <v>2</v>
      </c>
      <c r="K12" s="29">
        <v>4</v>
      </c>
      <c r="L12" s="29">
        <v>3</v>
      </c>
      <c r="M12" s="29">
        <v>8</v>
      </c>
      <c r="N12" s="29">
        <v>3</v>
      </c>
      <c r="O12" s="29">
        <v>4</v>
      </c>
      <c r="P12" s="29">
        <v>3</v>
      </c>
      <c r="Q12" s="89">
        <v>5</v>
      </c>
      <c r="S12" s="90">
        <v>67</v>
      </c>
      <c r="T12" s="84">
        <f>S12/16</f>
        <v>4.1875</v>
      </c>
      <c r="U12" s="144">
        <f>T12*1101.3</f>
        <v>4611.693749999999</v>
      </c>
    </row>
    <row r="13" spans="1:21" ht="12.75">
      <c r="A13" t="s">
        <v>148</v>
      </c>
      <c r="B13" s="29">
        <v>0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  <c r="P13" s="29">
        <v>0</v>
      </c>
      <c r="Q13" s="89">
        <v>0</v>
      </c>
      <c r="S13" s="90">
        <v>0</v>
      </c>
      <c r="T13" s="84">
        <f>S13/16</f>
        <v>0</v>
      </c>
      <c r="U13" s="144">
        <f>T13*1101.3</f>
        <v>0</v>
      </c>
    </row>
    <row r="14" spans="1:21" ht="12.75">
      <c r="A14" t="s">
        <v>149</v>
      </c>
      <c r="B14" s="29">
        <v>0</v>
      </c>
      <c r="C14" s="29">
        <v>0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89">
        <v>0</v>
      </c>
      <c r="S14" s="90">
        <v>0</v>
      </c>
      <c r="T14" s="84">
        <f>S14/16</f>
        <v>0</v>
      </c>
      <c r="U14" s="144">
        <f>T14*1101.3</f>
        <v>0</v>
      </c>
    </row>
    <row r="15" spans="1:21" ht="12.75">
      <c r="A15" t="s">
        <v>150</v>
      </c>
      <c r="B15" s="29">
        <v>1</v>
      </c>
      <c r="C15" s="29">
        <v>1</v>
      </c>
      <c r="D15" s="29">
        <v>3</v>
      </c>
      <c r="E15" s="29">
        <v>0</v>
      </c>
      <c r="F15" s="29">
        <v>0</v>
      </c>
      <c r="G15" s="29">
        <v>1</v>
      </c>
      <c r="H15" s="29">
        <v>0</v>
      </c>
      <c r="I15" s="29">
        <v>2</v>
      </c>
      <c r="J15" s="29">
        <v>1</v>
      </c>
      <c r="K15" s="29">
        <v>0</v>
      </c>
      <c r="L15" s="29">
        <v>0</v>
      </c>
      <c r="M15" s="29">
        <v>1</v>
      </c>
      <c r="N15" s="29">
        <v>0</v>
      </c>
      <c r="O15" s="29">
        <v>1</v>
      </c>
      <c r="P15" s="29">
        <v>0</v>
      </c>
      <c r="Q15" s="89">
        <v>0</v>
      </c>
      <c r="S15" s="90">
        <v>11</v>
      </c>
      <c r="T15" s="84">
        <f>S15/16</f>
        <v>0.6875</v>
      </c>
      <c r="U15" s="144">
        <f>T15*1101.3</f>
        <v>757.14375</v>
      </c>
    </row>
    <row r="16" spans="1:21" ht="12.75">
      <c r="A16" t="s">
        <v>137</v>
      </c>
      <c r="B16" s="29">
        <v>0</v>
      </c>
      <c r="C16" s="29">
        <v>0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v>1</v>
      </c>
      <c r="P16" s="29">
        <v>0</v>
      </c>
      <c r="Q16" s="89">
        <v>0</v>
      </c>
      <c r="S16" s="90">
        <v>1</v>
      </c>
      <c r="T16" s="84">
        <f>S16/16</f>
        <v>0.0625</v>
      </c>
      <c r="U16" s="144">
        <f>T16*1101.3</f>
        <v>68.83125</v>
      </c>
    </row>
    <row r="17" spans="1:21" ht="12.75">
      <c r="A17" t="s">
        <v>120</v>
      </c>
      <c r="B17" s="29">
        <v>0</v>
      </c>
      <c r="C17" s="29">
        <v>0</v>
      </c>
      <c r="D17" s="29">
        <v>0</v>
      </c>
      <c r="E17" s="29">
        <v>0</v>
      </c>
      <c r="F17" s="29">
        <v>0</v>
      </c>
      <c r="G17" s="29">
        <v>0</v>
      </c>
      <c r="H17" s="29">
        <v>1</v>
      </c>
      <c r="I17" s="29">
        <v>0</v>
      </c>
      <c r="J17" s="29">
        <v>0</v>
      </c>
      <c r="K17" s="29">
        <v>0</v>
      </c>
      <c r="L17" s="29">
        <v>1</v>
      </c>
      <c r="M17" s="29">
        <v>0</v>
      </c>
      <c r="N17" s="29">
        <v>0</v>
      </c>
      <c r="O17" s="29">
        <v>0</v>
      </c>
      <c r="P17" s="29">
        <v>0</v>
      </c>
      <c r="Q17" s="89">
        <v>0</v>
      </c>
      <c r="S17" s="90">
        <v>2</v>
      </c>
      <c r="T17" s="84">
        <f>S17/16</f>
        <v>0.125</v>
      </c>
      <c r="U17" s="144">
        <f>T17*1101.3</f>
        <v>137.6625</v>
      </c>
    </row>
    <row r="18" spans="1:21" ht="12.75">
      <c r="A18" t="s">
        <v>104</v>
      </c>
      <c r="B18" s="29">
        <v>7</v>
      </c>
      <c r="C18" s="29">
        <v>5</v>
      </c>
      <c r="D18" s="29">
        <v>4</v>
      </c>
      <c r="E18" s="29">
        <v>3</v>
      </c>
      <c r="F18" s="29">
        <v>3</v>
      </c>
      <c r="G18" s="29">
        <v>2</v>
      </c>
      <c r="H18" s="29">
        <v>2</v>
      </c>
      <c r="I18" s="29">
        <v>5</v>
      </c>
      <c r="J18" s="29">
        <v>1</v>
      </c>
      <c r="K18" s="29">
        <v>6</v>
      </c>
      <c r="L18" s="29">
        <v>3</v>
      </c>
      <c r="M18" s="29">
        <v>5</v>
      </c>
      <c r="N18" s="29">
        <v>5</v>
      </c>
      <c r="O18" s="29">
        <v>2</v>
      </c>
      <c r="P18" s="29">
        <v>0</v>
      </c>
      <c r="Q18" s="89">
        <v>1</v>
      </c>
      <c r="S18" s="90">
        <v>54</v>
      </c>
      <c r="T18" s="84">
        <f>S18/16</f>
        <v>3.375</v>
      </c>
      <c r="U18" s="144">
        <f>T18*1101.3</f>
        <v>3716.8875</v>
      </c>
    </row>
    <row r="19" spans="1:21" ht="12.75">
      <c r="A19" t="s">
        <v>78</v>
      </c>
      <c r="B19" s="29">
        <v>0</v>
      </c>
      <c r="C19" s="29">
        <v>0</v>
      </c>
      <c r="D19" s="29">
        <v>0</v>
      </c>
      <c r="E19" s="29">
        <v>0</v>
      </c>
      <c r="F19" s="29">
        <v>0</v>
      </c>
      <c r="G19" s="29">
        <v>1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89">
        <v>0</v>
      </c>
      <c r="S19" s="90">
        <v>1</v>
      </c>
      <c r="T19" s="84">
        <f>S19/16</f>
        <v>0.0625</v>
      </c>
      <c r="U19" s="144">
        <f>T19*1101.3</f>
        <v>68.83125</v>
      </c>
    </row>
    <row r="20" spans="1:21" ht="12.75">
      <c r="A20" t="s">
        <v>127</v>
      </c>
      <c r="B20" s="29">
        <v>0</v>
      </c>
      <c r="C20" s="29">
        <v>0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29">
        <v>1</v>
      </c>
      <c r="J20" s="29">
        <v>0</v>
      </c>
      <c r="K20" s="29">
        <v>1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89">
        <v>0</v>
      </c>
      <c r="S20" s="90">
        <v>2</v>
      </c>
      <c r="T20" s="84">
        <f>S20/16</f>
        <v>0.125</v>
      </c>
      <c r="U20" s="144">
        <f>T20*1101.3</f>
        <v>137.6625</v>
      </c>
    </row>
    <row r="21" spans="1:21" ht="12.75">
      <c r="A21" t="s">
        <v>151</v>
      </c>
      <c r="B21" s="29">
        <v>0</v>
      </c>
      <c r="C21" s="29">
        <v>0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89">
        <v>0</v>
      </c>
      <c r="S21" s="90">
        <v>0</v>
      </c>
      <c r="T21" s="84">
        <f>S21/16</f>
        <v>0</v>
      </c>
      <c r="U21" s="144">
        <f>T21*1101.3</f>
        <v>0</v>
      </c>
    </row>
    <row r="22" spans="1:21" ht="12.75">
      <c r="A22" t="s">
        <v>81</v>
      </c>
      <c r="B22" s="29">
        <v>0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89">
        <v>0</v>
      </c>
      <c r="S22" s="90">
        <v>0</v>
      </c>
      <c r="T22" s="84">
        <f>S22/16</f>
        <v>0</v>
      </c>
      <c r="U22" s="144">
        <f>T22*1101.3</f>
        <v>0</v>
      </c>
    </row>
    <row r="23" spans="1:21" ht="12.75">
      <c r="A23" t="s">
        <v>108</v>
      </c>
      <c r="B23" s="29">
        <v>0</v>
      </c>
      <c r="C23" s="29">
        <v>3</v>
      </c>
      <c r="D23" s="29">
        <v>2</v>
      </c>
      <c r="E23" s="29">
        <v>0</v>
      </c>
      <c r="F23" s="29">
        <v>3</v>
      </c>
      <c r="G23" s="29">
        <v>0</v>
      </c>
      <c r="H23" s="29">
        <v>3</v>
      </c>
      <c r="I23" s="29">
        <v>0</v>
      </c>
      <c r="J23" s="29">
        <v>0</v>
      </c>
      <c r="K23" s="29">
        <v>1</v>
      </c>
      <c r="L23" s="29">
        <v>1</v>
      </c>
      <c r="M23" s="29">
        <v>1</v>
      </c>
      <c r="N23" s="29">
        <v>0</v>
      </c>
      <c r="O23" s="29">
        <v>0</v>
      </c>
      <c r="P23" s="29">
        <v>0</v>
      </c>
      <c r="Q23" s="89">
        <v>0</v>
      </c>
      <c r="S23" s="90">
        <v>14</v>
      </c>
      <c r="T23" s="84">
        <f>S23/16</f>
        <v>0.875</v>
      </c>
      <c r="U23" s="144">
        <f>T23*1101.3</f>
        <v>963.6374999999999</v>
      </c>
    </row>
    <row r="24" spans="1:21" ht="12.75">
      <c r="A24" t="s">
        <v>152</v>
      </c>
      <c r="B24" s="29">
        <v>0</v>
      </c>
      <c r="C24" s="29">
        <v>0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89">
        <v>0</v>
      </c>
      <c r="S24" s="90">
        <v>0</v>
      </c>
      <c r="T24" s="84">
        <f>S24/16</f>
        <v>0</v>
      </c>
      <c r="U24" s="144">
        <f>T24*1101.3</f>
        <v>0</v>
      </c>
    </row>
    <row r="25" spans="1:21" ht="12.75">
      <c r="A25" t="s">
        <v>153</v>
      </c>
      <c r="B25" s="29">
        <v>0</v>
      </c>
      <c r="C25" s="29">
        <v>0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89">
        <v>0</v>
      </c>
      <c r="S25" s="90">
        <v>0</v>
      </c>
      <c r="T25" s="84">
        <f>S25/16</f>
        <v>0</v>
      </c>
      <c r="U25" s="144">
        <f>T25*1101.3</f>
        <v>0</v>
      </c>
    </row>
    <row r="26" spans="1:21" ht="12.75">
      <c r="A26" t="s">
        <v>154</v>
      </c>
      <c r="B26" s="29">
        <v>11</v>
      </c>
      <c r="C26" s="29">
        <v>18</v>
      </c>
      <c r="D26" s="29">
        <v>7</v>
      </c>
      <c r="E26" s="29">
        <v>8</v>
      </c>
      <c r="F26" s="29">
        <v>12</v>
      </c>
      <c r="G26" s="29">
        <v>12</v>
      </c>
      <c r="H26" s="29">
        <v>18</v>
      </c>
      <c r="I26" s="29">
        <v>5</v>
      </c>
      <c r="J26" s="29">
        <v>7</v>
      </c>
      <c r="K26" s="29">
        <v>9</v>
      </c>
      <c r="L26" s="29">
        <v>8</v>
      </c>
      <c r="M26" s="29">
        <v>15</v>
      </c>
      <c r="N26" s="29">
        <v>3</v>
      </c>
      <c r="O26" s="29">
        <v>23</v>
      </c>
      <c r="P26" s="29">
        <v>16</v>
      </c>
      <c r="Q26" s="89">
        <v>10</v>
      </c>
      <c r="S26" s="90">
        <v>182</v>
      </c>
      <c r="T26" s="84">
        <f>S26/16</f>
        <v>11.375</v>
      </c>
      <c r="U26" s="144">
        <f>T26*1101.3</f>
        <v>12527.2875</v>
      </c>
    </row>
    <row r="27" spans="1:21" ht="12.75">
      <c r="A27" t="s">
        <v>122</v>
      </c>
      <c r="B27" s="29">
        <v>0</v>
      </c>
      <c r="C27" s="29">
        <v>0</v>
      </c>
      <c r="D27" s="29">
        <v>0</v>
      </c>
      <c r="E27" s="29">
        <v>0</v>
      </c>
      <c r="F27" s="29">
        <v>0</v>
      </c>
      <c r="G27" s="29">
        <v>0</v>
      </c>
      <c r="H27" s="29">
        <v>1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89">
        <v>0</v>
      </c>
      <c r="S27" s="90">
        <v>1</v>
      </c>
      <c r="T27" s="84">
        <f>S27/16</f>
        <v>0.0625</v>
      </c>
      <c r="U27" s="144">
        <f>T27*1101.3</f>
        <v>68.83125</v>
      </c>
    </row>
    <row r="28" spans="1:21" ht="12.75">
      <c r="A28" t="s">
        <v>155</v>
      </c>
      <c r="B28" s="29">
        <v>0</v>
      </c>
      <c r="C28" s="29">
        <v>0</v>
      </c>
      <c r="D28" s="29">
        <v>1</v>
      </c>
      <c r="E28" s="29">
        <v>0</v>
      </c>
      <c r="F28" s="29">
        <v>0</v>
      </c>
      <c r="G28" s="29">
        <v>2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1</v>
      </c>
      <c r="Q28" s="89">
        <v>0</v>
      </c>
      <c r="S28" s="90">
        <v>4</v>
      </c>
      <c r="T28" s="84">
        <f>S28/16</f>
        <v>0.25</v>
      </c>
      <c r="U28" s="144">
        <f>T28*1101.3</f>
        <v>275.325</v>
      </c>
    </row>
    <row r="29" spans="1:21" ht="12.75">
      <c r="A29" t="s">
        <v>133</v>
      </c>
      <c r="B29" s="29">
        <v>0</v>
      </c>
      <c r="C29" s="29">
        <v>0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29">
        <v>1</v>
      </c>
      <c r="P29" s="29">
        <v>0</v>
      </c>
      <c r="Q29" s="89">
        <v>0</v>
      </c>
      <c r="S29" s="90">
        <v>1</v>
      </c>
      <c r="T29" s="84">
        <f>S29/16</f>
        <v>0.0625</v>
      </c>
      <c r="U29" s="144">
        <f>T29*1101.3</f>
        <v>68.83125</v>
      </c>
    </row>
    <row r="30" spans="1:21" ht="12.75">
      <c r="A30" t="s">
        <v>156</v>
      </c>
      <c r="B30" s="29">
        <v>0</v>
      </c>
      <c r="C30" s="29">
        <v>0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89">
        <v>0</v>
      </c>
      <c r="S30" s="90">
        <v>0</v>
      </c>
      <c r="T30" s="84">
        <f>S30/16</f>
        <v>0</v>
      </c>
      <c r="U30" s="144">
        <f>T30*1101.3</f>
        <v>0</v>
      </c>
    </row>
    <row r="31" spans="1:21" ht="12.75">
      <c r="A31" t="s">
        <v>157</v>
      </c>
      <c r="B31" s="29">
        <v>0</v>
      </c>
      <c r="C31" s="29">
        <v>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89">
        <v>0</v>
      </c>
      <c r="S31" s="90">
        <v>0</v>
      </c>
      <c r="T31" s="84">
        <f>S31/16</f>
        <v>0</v>
      </c>
      <c r="U31" s="144">
        <f>T31*1101.3</f>
        <v>0</v>
      </c>
    </row>
    <row r="32" spans="1:21" ht="12.75">
      <c r="A32" t="s">
        <v>86</v>
      </c>
      <c r="B32" s="29">
        <v>0</v>
      </c>
      <c r="C32" s="29">
        <v>0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89">
        <v>0</v>
      </c>
      <c r="S32" s="90">
        <v>0</v>
      </c>
      <c r="T32" s="84">
        <f>S32/16</f>
        <v>0</v>
      </c>
      <c r="U32" s="144">
        <f>T32*1101.3</f>
        <v>0</v>
      </c>
    </row>
    <row r="33" spans="1:21" ht="12.75">
      <c r="A33" t="s">
        <v>77</v>
      </c>
      <c r="B33" s="29">
        <v>0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89">
        <v>0</v>
      </c>
      <c r="S33" s="90">
        <v>0</v>
      </c>
      <c r="T33" s="84">
        <f>S33/16</f>
        <v>0</v>
      </c>
      <c r="U33" s="144">
        <f>T33*1101.3</f>
        <v>0</v>
      </c>
    </row>
    <row r="34" spans="1:21" ht="12.75">
      <c r="A34" t="s">
        <v>158</v>
      </c>
      <c r="B34" s="29">
        <v>0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1</v>
      </c>
      <c r="P34" s="29">
        <v>0</v>
      </c>
      <c r="Q34" s="89">
        <v>0</v>
      </c>
      <c r="S34" s="90">
        <v>1</v>
      </c>
      <c r="T34" s="84">
        <f>S34/16</f>
        <v>0.0625</v>
      </c>
      <c r="U34" s="144">
        <f>T34*1101.3</f>
        <v>68.83125</v>
      </c>
    </row>
    <row r="35" spans="1:21" ht="12.75">
      <c r="A35" t="s">
        <v>159</v>
      </c>
      <c r="B35" s="29">
        <v>0</v>
      </c>
      <c r="C35" s="29">
        <v>0</v>
      </c>
      <c r="D35" s="29">
        <v>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89">
        <v>0</v>
      </c>
      <c r="S35" s="90">
        <v>0</v>
      </c>
      <c r="T35" s="84">
        <f>S35/16</f>
        <v>0</v>
      </c>
      <c r="U35" s="144">
        <f>T35*1101.3</f>
        <v>0</v>
      </c>
    </row>
    <row r="36" spans="1:21" ht="12.75">
      <c r="A36" t="s">
        <v>87</v>
      </c>
      <c r="B36" s="29">
        <v>0</v>
      </c>
      <c r="C36" s="29">
        <v>0</v>
      </c>
      <c r="D36" s="29">
        <v>0</v>
      </c>
      <c r="E36" s="29">
        <v>1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1</v>
      </c>
      <c r="M36" s="29">
        <v>0</v>
      </c>
      <c r="N36" s="29">
        <v>0</v>
      </c>
      <c r="O36" s="29">
        <v>0</v>
      </c>
      <c r="P36" s="29">
        <v>0</v>
      </c>
      <c r="Q36" s="89">
        <v>0</v>
      </c>
      <c r="S36" s="90">
        <v>2</v>
      </c>
      <c r="T36" s="84">
        <f>S36/16</f>
        <v>0.125</v>
      </c>
      <c r="U36" s="144">
        <f>T36*1101.3</f>
        <v>137.6625</v>
      </c>
    </row>
    <row r="37" spans="1:21" ht="12.75">
      <c r="A37" t="s">
        <v>160</v>
      </c>
      <c r="B37" s="29">
        <v>13</v>
      </c>
      <c r="C37" s="29">
        <v>0</v>
      </c>
      <c r="D37" s="29">
        <v>2</v>
      </c>
      <c r="E37" s="29">
        <v>0</v>
      </c>
      <c r="F37" s="29">
        <v>0</v>
      </c>
      <c r="G37" s="29">
        <v>0</v>
      </c>
      <c r="H37" s="29">
        <v>0</v>
      </c>
      <c r="I37" s="29">
        <v>1</v>
      </c>
      <c r="J37" s="29">
        <v>1</v>
      </c>
      <c r="K37" s="29">
        <v>0</v>
      </c>
      <c r="L37" s="29">
        <v>1</v>
      </c>
      <c r="M37" s="29">
        <v>1</v>
      </c>
      <c r="N37" s="29">
        <v>1</v>
      </c>
      <c r="O37" s="29">
        <v>2</v>
      </c>
      <c r="P37" s="29">
        <v>3</v>
      </c>
      <c r="Q37" s="89">
        <v>0</v>
      </c>
      <c r="S37" s="90">
        <v>25</v>
      </c>
      <c r="T37" s="84">
        <f>S37/16</f>
        <v>1.5625</v>
      </c>
      <c r="U37" s="144">
        <f>T37*1101.3</f>
        <v>1720.78125</v>
      </c>
    </row>
    <row r="38" spans="1:21" ht="12.75">
      <c r="A38" t="s">
        <v>109</v>
      </c>
      <c r="B38" s="29">
        <v>0</v>
      </c>
      <c r="C38" s="29">
        <v>1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2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89">
        <v>0</v>
      </c>
      <c r="S38" s="90">
        <v>3</v>
      </c>
      <c r="T38" s="84">
        <f>S38/16</f>
        <v>0.1875</v>
      </c>
      <c r="U38" s="144">
        <f>T38*1101.3</f>
        <v>206.49374999999998</v>
      </c>
    </row>
    <row r="39" spans="1:21" ht="12.75">
      <c r="A39" t="s">
        <v>161</v>
      </c>
      <c r="B39" s="29">
        <v>0</v>
      </c>
      <c r="C39" s="29">
        <v>0</v>
      </c>
      <c r="D39" s="29">
        <v>0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89">
        <v>0</v>
      </c>
      <c r="S39" s="90">
        <v>0</v>
      </c>
      <c r="T39" s="84">
        <f>S39/16</f>
        <v>0</v>
      </c>
      <c r="U39" s="144">
        <f>T39*1101.3</f>
        <v>0</v>
      </c>
    </row>
    <row r="40" spans="1:21" ht="12.75">
      <c r="A40" t="s">
        <v>162</v>
      </c>
      <c r="B40" s="29">
        <v>0</v>
      </c>
      <c r="C40" s="29">
        <v>0</v>
      </c>
      <c r="D40" s="29">
        <v>0</v>
      </c>
      <c r="E40" s="29">
        <v>0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89">
        <v>0</v>
      </c>
      <c r="S40" s="90">
        <v>0</v>
      </c>
      <c r="T40" s="84">
        <f>S40/16</f>
        <v>0</v>
      </c>
      <c r="U40" s="144">
        <f>T40*1101.3</f>
        <v>0</v>
      </c>
    </row>
    <row r="41" spans="1:21" ht="12.75">
      <c r="A41" t="s">
        <v>130</v>
      </c>
      <c r="B41" s="29">
        <v>0</v>
      </c>
      <c r="C41" s="29">
        <v>0</v>
      </c>
      <c r="D41" s="29">
        <v>0</v>
      </c>
      <c r="E41" s="29">
        <v>0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1</v>
      </c>
      <c r="M41" s="29">
        <v>0</v>
      </c>
      <c r="N41" s="29">
        <v>0</v>
      </c>
      <c r="O41" s="29">
        <v>0</v>
      </c>
      <c r="P41" s="29">
        <v>0</v>
      </c>
      <c r="Q41" s="89">
        <v>0</v>
      </c>
      <c r="S41" s="90">
        <v>1</v>
      </c>
      <c r="T41" s="84">
        <f>S41/16</f>
        <v>0.0625</v>
      </c>
      <c r="U41" s="144">
        <f>T41*1101.3</f>
        <v>68.83125</v>
      </c>
    </row>
    <row r="42" spans="1:21" ht="12.75">
      <c r="A42" t="s">
        <v>163</v>
      </c>
      <c r="B42" s="29">
        <v>0</v>
      </c>
      <c r="C42" s="29">
        <v>0</v>
      </c>
      <c r="D42" s="29">
        <v>0</v>
      </c>
      <c r="E42" s="29">
        <v>0</v>
      </c>
      <c r="F42" s="29">
        <v>0</v>
      </c>
      <c r="G42" s="29">
        <v>0</v>
      </c>
      <c r="H42" s="29">
        <v>0</v>
      </c>
      <c r="I42" s="29">
        <v>0</v>
      </c>
      <c r="J42" s="29">
        <v>0</v>
      </c>
      <c r="K42" s="29">
        <v>1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89">
        <v>0</v>
      </c>
      <c r="S42" s="90">
        <v>1</v>
      </c>
      <c r="T42" s="84">
        <f>S42/16</f>
        <v>0.0625</v>
      </c>
      <c r="U42" s="144">
        <f>T42*1101.3</f>
        <v>68.83125</v>
      </c>
    </row>
    <row r="43" spans="1:21" ht="12.75">
      <c r="A43" t="s">
        <v>119</v>
      </c>
      <c r="B43" s="29">
        <v>0</v>
      </c>
      <c r="C43" s="29">
        <v>0</v>
      </c>
      <c r="D43" s="29">
        <v>0</v>
      </c>
      <c r="E43" s="29">
        <v>0</v>
      </c>
      <c r="F43" s="29">
        <v>0</v>
      </c>
      <c r="G43" s="29">
        <v>0</v>
      </c>
      <c r="H43" s="29">
        <v>1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89">
        <v>0</v>
      </c>
      <c r="S43" s="90">
        <v>1</v>
      </c>
      <c r="T43" s="84">
        <f>S43/16</f>
        <v>0.0625</v>
      </c>
      <c r="U43" s="144">
        <f>T43*1101.3</f>
        <v>68.83125</v>
      </c>
    </row>
    <row r="44" spans="1:21" ht="12.75">
      <c r="A44" t="s">
        <v>85</v>
      </c>
      <c r="B44" s="29">
        <v>0</v>
      </c>
      <c r="C44" s="29">
        <v>0</v>
      </c>
      <c r="D44" s="29">
        <v>0</v>
      </c>
      <c r="E44" s="29">
        <v>0</v>
      </c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Q44" s="89">
        <v>0</v>
      </c>
      <c r="S44" s="90">
        <v>0</v>
      </c>
      <c r="T44" s="84">
        <f>S44/16</f>
        <v>0</v>
      </c>
      <c r="U44" s="144">
        <f>T44*1101.3</f>
        <v>0</v>
      </c>
    </row>
    <row r="45" spans="1:21" ht="12.75">
      <c r="A45" t="s">
        <v>106</v>
      </c>
      <c r="B45" s="29">
        <v>1</v>
      </c>
      <c r="C45" s="29">
        <v>0</v>
      </c>
      <c r="D45" s="29">
        <v>0</v>
      </c>
      <c r="E45" s="29">
        <v>0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>
        <v>1</v>
      </c>
      <c r="O45" s="29">
        <v>0</v>
      </c>
      <c r="P45" s="29">
        <v>0</v>
      </c>
      <c r="Q45" s="89">
        <v>0</v>
      </c>
      <c r="S45" s="90">
        <v>2</v>
      </c>
      <c r="T45" s="84">
        <f>S45/16</f>
        <v>0.125</v>
      </c>
      <c r="U45" s="144">
        <f>T45*1101.3</f>
        <v>137.6625</v>
      </c>
    </row>
    <row r="46" spans="1:21" ht="12.75">
      <c r="A46" t="s">
        <v>80</v>
      </c>
      <c r="B46" s="29">
        <v>0</v>
      </c>
      <c r="C46" s="29">
        <v>0</v>
      </c>
      <c r="D46" s="29">
        <v>0</v>
      </c>
      <c r="E46" s="29">
        <v>0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29">
        <v>0</v>
      </c>
      <c r="O46" s="29">
        <v>0</v>
      </c>
      <c r="P46" s="29">
        <v>0</v>
      </c>
      <c r="Q46" s="89">
        <v>0</v>
      </c>
      <c r="S46" s="90">
        <v>0</v>
      </c>
      <c r="T46" s="84">
        <f>S46/16</f>
        <v>0</v>
      </c>
      <c r="U46" s="144">
        <f>T46*1101.3</f>
        <v>0</v>
      </c>
    </row>
    <row r="47" spans="1:21" ht="12.75">
      <c r="A47" t="s">
        <v>138</v>
      </c>
      <c r="B47" s="29">
        <v>0</v>
      </c>
      <c r="C47" s="29">
        <v>0</v>
      </c>
      <c r="D47" s="29">
        <v>0</v>
      </c>
      <c r="E47" s="29">
        <v>0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29">
        <v>0</v>
      </c>
      <c r="P47" s="29">
        <v>0</v>
      </c>
      <c r="Q47" s="89">
        <v>1</v>
      </c>
      <c r="S47" s="90">
        <v>1</v>
      </c>
      <c r="T47" s="84">
        <f>S47/16</f>
        <v>0.0625</v>
      </c>
      <c r="U47" s="144">
        <f>T47*1101.3</f>
        <v>68.83125</v>
      </c>
    </row>
    <row r="48" spans="1:21" ht="12.75">
      <c r="A48" t="s">
        <v>105</v>
      </c>
      <c r="B48" s="29">
        <v>1</v>
      </c>
      <c r="C48" s="29">
        <v>0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89">
        <v>0</v>
      </c>
      <c r="S48" s="90">
        <v>1</v>
      </c>
      <c r="T48" s="84">
        <f>S48/16</f>
        <v>0.0625</v>
      </c>
      <c r="U48" s="144">
        <f>T48*1101.3</f>
        <v>68.83125</v>
      </c>
    </row>
    <row r="49" spans="1:21" ht="12.75">
      <c r="A49" t="s">
        <v>83</v>
      </c>
      <c r="B49" s="29">
        <v>0</v>
      </c>
      <c r="C49" s="29">
        <v>0</v>
      </c>
      <c r="D49" s="29">
        <v>0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29">
        <v>0</v>
      </c>
      <c r="O49" s="29">
        <v>0</v>
      </c>
      <c r="P49" s="29">
        <v>0</v>
      </c>
      <c r="Q49" s="89">
        <v>0</v>
      </c>
      <c r="S49" s="90">
        <v>0</v>
      </c>
      <c r="T49" s="84">
        <f>S49/16</f>
        <v>0</v>
      </c>
      <c r="U49" s="144">
        <f>T49*1101.3</f>
        <v>0</v>
      </c>
    </row>
    <row r="50" spans="1:21" ht="12.75">
      <c r="A50" s="1" t="s">
        <v>210</v>
      </c>
      <c r="B50" s="29">
        <v>0</v>
      </c>
      <c r="C50" s="29">
        <v>0</v>
      </c>
      <c r="D50" s="29">
        <v>0</v>
      </c>
      <c r="E50" s="29">
        <v>0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89">
        <v>0</v>
      </c>
      <c r="S50" s="90">
        <v>0</v>
      </c>
      <c r="T50" s="84">
        <f>S50/16</f>
        <v>0</v>
      </c>
      <c r="U50" s="144">
        <f>T50*1101.3</f>
        <v>0</v>
      </c>
    </row>
    <row r="51" spans="1:21" ht="12.75">
      <c r="A51" t="s">
        <v>84</v>
      </c>
      <c r="B51" s="29">
        <v>0</v>
      </c>
      <c r="C51" s="29">
        <v>0</v>
      </c>
      <c r="D51" s="29">
        <v>0</v>
      </c>
      <c r="E51" s="29">
        <v>0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Q51" s="89">
        <v>0</v>
      </c>
      <c r="S51" s="90">
        <v>0</v>
      </c>
      <c r="T51" s="84">
        <f>S51/16</f>
        <v>0</v>
      </c>
      <c r="U51" s="144">
        <f>T51*1101.3</f>
        <v>0</v>
      </c>
    </row>
    <row r="52" spans="1:21" ht="12.75">
      <c r="A52" t="s">
        <v>164</v>
      </c>
      <c r="B52" s="29">
        <v>0</v>
      </c>
      <c r="C52" s="29">
        <v>0</v>
      </c>
      <c r="D52" s="29">
        <v>0</v>
      </c>
      <c r="E52" s="29">
        <v>0</v>
      </c>
      <c r="F52" s="29">
        <v>0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29">
        <v>0</v>
      </c>
      <c r="O52" s="29">
        <v>0</v>
      </c>
      <c r="P52" s="29">
        <v>0</v>
      </c>
      <c r="Q52" s="89">
        <v>0</v>
      </c>
      <c r="S52" s="90">
        <v>0</v>
      </c>
      <c r="T52" s="84">
        <f>S52/16</f>
        <v>0</v>
      </c>
      <c r="U52" s="144">
        <f>T52*1101.3</f>
        <v>0</v>
      </c>
    </row>
    <row r="53" spans="1:21" ht="12.75">
      <c r="A53" t="s">
        <v>164</v>
      </c>
      <c r="B53" s="29">
        <v>0</v>
      </c>
      <c r="C53" s="29">
        <v>0</v>
      </c>
      <c r="D53" s="29">
        <v>0</v>
      </c>
      <c r="E53" s="29">
        <v>0</v>
      </c>
      <c r="F53" s="29">
        <v>0</v>
      </c>
      <c r="G53" s="29">
        <v>0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29">
        <v>1</v>
      </c>
      <c r="N53" s="29">
        <v>0</v>
      </c>
      <c r="O53" s="29">
        <v>0</v>
      </c>
      <c r="P53" s="29">
        <v>0</v>
      </c>
      <c r="Q53" s="89">
        <v>0</v>
      </c>
      <c r="S53" s="90">
        <v>1</v>
      </c>
      <c r="T53" s="84">
        <f>S53/16</f>
        <v>0.0625</v>
      </c>
      <c r="U53" s="144">
        <f>T53*1101.3</f>
        <v>68.83125</v>
      </c>
    </row>
    <row r="54" spans="1:21" ht="12.75">
      <c r="A54" t="s">
        <v>110</v>
      </c>
      <c r="B54" s="29">
        <v>0</v>
      </c>
      <c r="C54" s="29">
        <v>5</v>
      </c>
      <c r="D54" s="29">
        <v>0</v>
      </c>
      <c r="E54" s="29">
        <v>18</v>
      </c>
      <c r="F54" s="29">
        <v>7</v>
      </c>
      <c r="G54" s="29">
        <v>3</v>
      </c>
      <c r="H54" s="29">
        <v>3</v>
      </c>
      <c r="I54" s="29">
        <v>1</v>
      </c>
      <c r="J54" s="29">
        <v>0</v>
      </c>
      <c r="K54" s="29">
        <v>3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89">
        <v>0</v>
      </c>
      <c r="S54" s="90">
        <v>40</v>
      </c>
      <c r="T54" s="84">
        <f>S54/16</f>
        <v>2.5</v>
      </c>
      <c r="U54" s="144">
        <f>T54*1101.3</f>
        <v>2753.25</v>
      </c>
    </row>
    <row r="55" spans="1:21" ht="12.75">
      <c r="A55" t="s">
        <v>165</v>
      </c>
      <c r="B55" s="29">
        <v>0</v>
      </c>
      <c r="C55" s="29">
        <v>0</v>
      </c>
      <c r="D55" s="29">
        <v>0</v>
      </c>
      <c r="E55" s="29">
        <v>0</v>
      </c>
      <c r="F55" s="29">
        <v>0</v>
      </c>
      <c r="G55" s="29">
        <v>0</v>
      </c>
      <c r="H55" s="29">
        <v>0</v>
      </c>
      <c r="I55" s="29">
        <v>3</v>
      </c>
      <c r="J55" s="29">
        <v>1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89">
        <v>0</v>
      </c>
      <c r="S55" s="90">
        <v>4</v>
      </c>
      <c r="T55" s="84">
        <f>S55/16</f>
        <v>0.25</v>
      </c>
      <c r="U55" s="144">
        <f>T55*1101.3</f>
        <v>275.325</v>
      </c>
    </row>
    <row r="56" spans="1:21" ht="13.5" thickBot="1">
      <c r="A56" t="s">
        <v>34</v>
      </c>
      <c r="B56" s="29">
        <v>0</v>
      </c>
      <c r="C56" s="29">
        <v>0</v>
      </c>
      <c r="D56" s="29">
        <v>0</v>
      </c>
      <c r="E56" s="29">
        <v>0</v>
      </c>
      <c r="F56" s="29">
        <v>0</v>
      </c>
      <c r="G56" s="29">
        <v>0</v>
      </c>
      <c r="H56" s="29">
        <v>0</v>
      </c>
      <c r="I56" s="29">
        <v>0</v>
      </c>
      <c r="J56" s="29">
        <v>0</v>
      </c>
      <c r="K56" s="29">
        <v>2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89">
        <v>0</v>
      </c>
      <c r="S56" s="111">
        <v>2</v>
      </c>
      <c r="T56" s="112">
        <f>S56/16</f>
        <v>0.125</v>
      </c>
      <c r="U56" s="153">
        <f>T56*1101.3</f>
        <v>137.6625</v>
      </c>
    </row>
    <row r="57" spans="1:21" ht="13.5" thickBot="1">
      <c r="A57" s="85" t="s">
        <v>193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110"/>
      <c r="S57" s="113">
        <f>SUM(S7:S56)</f>
        <v>450</v>
      </c>
      <c r="T57" s="114">
        <f>SUM(T7:T56)</f>
        <v>28.125</v>
      </c>
      <c r="U57" s="131">
        <f>SUM(U7:U56)</f>
        <v>30974.062499999993</v>
      </c>
    </row>
    <row r="59" ht="12.75">
      <c r="A59" s="85" t="s">
        <v>166</v>
      </c>
    </row>
    <row r="60" spans="1:21" ht="12.75">
      <c r="A60" t="s">
        <v>167</v>
      </c>
      <c r="B60" s="29">
        <v>0</v>
      </c>
      <c r="C60" s="29">
        <v>0</v>
      </c>
      <c r="D60" s="29">
        <v>0</v>
      </c>
      <c r="E60" s="29">
        <v>0</v>
      </c>
      <c r="F60" s="29">
        <v>0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89">
        <v>0</v>
      </c>
      <c r="S60" s="90">
        <v>0</v>
      </c>
      <c r="T60" s="84">
        <f aca="true" t="shared" si="0" ref="T60:T80">S60/16</f>
        <v>0</v>
      </c>
      <c r="U60" s="144">
        <f aca="true" t="shared" si="1" ref="U60:U80">T60*1101.3</f>
        <v>0</v>
      </c>
    </row>
    <row r="61" spans="1:21" ht="12.75">
      <c r="A61" t="s">
        <v>134</v>
      </c>
      <c r="B61" s="29">
        <v>0</v>
      </c>
      <c r="C61" s="29">
        <v>0</v>
      </c>
      <c r="D61" s="29">
        <v>0</v>
      </c>
      <c r="E61" s="29">
        <v>0</v>
      </c>
      <c r="F61" s="29">
        <v>0</v>
      </c>
      <c r="G61" s="29">
        <v>0</v>
      </c>
      <c r="H61" s="29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1</v>
      </c>
      <c r="O61" s="29">
        <v>0</v>
      </c>
      <c r="P61" s="29">
        <v>0</v>
      </c>
      <c r="Q61" s="89">
        <v>0</v>
      </c>
      <c r="S61" s="90">
        <v>1</v>
      </c>
      <c r="T61" s="84">
        <f t="shared" si="0"/>
        <v>0.0625</v>
      </c>
      <c r="U61" s="144">
        <f t="shared" si="1"/>
        <v>68.83125</v>
      </c>
    </row>
    <row r="62" spans="1:21" ht="12.75">
      <c r="A62" t="s">
        <v>132</v>
      </c>
      <c r="B62" s="29">
        <v>0</v>
      </c>
      <c r="C62" s="29">
        <v>0</v>
      </c>
      <c r="D62" s="29">
        <v>0</v>
      </c>
      <c r="E62" s="29">
        <v>0</v>
      </c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29">
        <v>1</v>
      </c>
      <c r="N62" s="29">
        <v>0</v>
      </c>
      <c r="O62" s="29">
        <v>0</v>
      </c>
      <c r="P62" s="29">
        <v>0</v>
      </c>
      <c r="Q62" s="89">
        <v>0</v>
      </c>
      <c r="S62" s="90">
        <v>1</v>
      </c>
      <c r="T62" s="84">
        <f t="shared" si="0"/>
        <v>0.0625</v>
      </c>
      <c r="U62" s="144">
        <f t="shared" si="1"/>
        <v>68.83125</v>
      </c>
    </row>
    <row r="63" spans="1:21" ht="12.75">
      <c r="A63" t="s">
        <v>168</v>
      </c>
      <c r="B63" s="29">
        <v>0</v>
      </c>
      <c r="C63" s="29">
        <v>0</v>
      </c>
      <c r="D63" s="29">
        <v>0</v>
      </c>
      <c r="E63" s="29">
        <v>0</v>
      </c>
      <c r="F63" s="29">
        <v>0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89">
        <v>0</v>
      </c>
      <c r="S63" s="90">
        <v>0</v>
      </c>
      <c r="T63" s="84">
        <f t="shared" si="0"/>
        <v>0</v>
      </c>
      <c r="U63" s="144">
        <f t="shared" si="1"/>
        <v>0</v>
      </c>
    </row>
    <row r="64" spans="1:21" ht="12.75">
      <c r="A64" t="s">
        <v>124</v>
      </c>
      <c r="B64" s="29">
        <v>1</v>
      </c>
      <c r="C64" s="29">
        <v>0</v>
      </c>
      <c r="D64" s="29">
        <v>0</v>
      </c>
      <c r="E64" s="29">
        <v>0</v>
      </c>
      <c r="F64" s="29">
        <v>0</v>
      </c>
      <c r="G64" s="29">
        <v>0</v>
      </c>
      <c r="H64" s="29">
        <v>0</v>
      </c>
      <c r="I64" s="29">
        <v>2</v>
      </c>
      <c r="J64" s="29">
        <v>0</v>
      </c>
      <c r="K64" s="29">
        <v>2</v>
      </c>
      <c r="L64" s="29">
        <v>0</v>
      </c>
      <c r="M64" s="29">
        <v>3</v>
      </c>
      <c r="N64" s="29">
        <v>3</v>
      </c>
      <c r="O64" s="29">
        <v>1</v>
      </c>
      <c r="P64" s="29">
        <v>1</v>
      </c>
      <c r="Q64" s="89">
        <v>3</v>
      </c>
      <c r="S64" s="90">
        <v>16</v>
      </c>
      <c r="T64" s="84">
        <f t="shared" si="0"/>
        <v>1</v>
      </c>
      <c r="U64" s="144">
        <f t="shared" si="1"/>
        <v>1101.3</v>
      </c>
    </row>
    <row r="65" spans="1:21" ht="12.75">
      <c r="A65" t="s">
        <v>169</v>
      </c>
      <c r="B65" s="29">
        <v>0</v>
      </c>
      <c r="C65" s="29">
        <v>0</v>
      </c>
      <c r="D65" s="29">
        <v>0</v>
      </c>
      <c r="E65" s="29">
        <v>0</v>
      </c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89">
        <v>0</v>
      </c>
      <c r="S65" s="90">
        <v>0</v>
      </c>
      <c r="T65" s="84">
        <f t="shared" si="0"/>
        <v>0</v>
      </c>
      <c r="U65" s="144">
        <f t="shared" si="1"/>
        <v>0</v>
      </c>
    </row>
    <row r="66" spans="1:21" ht="12.75">
      <c r="A66" t="s">
        <v>142</v>
      </c>
      <c r="B66" s="29">
        <v>0</v>
      </c>
      <c r="C66" s="29">
        <v>0</v>
      </c>
      <c r="D66" s="29">
        <v>0</v>
      </c>
      <c r="E66" s="29">
        <v>0</v>
      </c>
      <c r="F66" s="29">
        <v>0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89">
        <v>1</v>
      </c>
      <c r="S66" s="90">
        <v>1</v>
      </c>
      <c r="T66" s="84">
        <f t="shared" si="0"/>
        <v>0.0625</v>
      </c>
      <c r="U66" s="144">
        <f t="shared" si="1"/>
        <v>68.83125</v>
      </c>
    </row>
    <row r="67" spans="1:21" ht="12.75">
      <c r="A67" t="s">
        <v>115</v>
      </c>
      <c r="B67" s="29">
        <v>0</v>
      </c>
      <c r="C67" s="29">
        <v>0</v>
      </c>
      <c r="D67" s="29">
        <v>0</v>
      </c>
      <c r="E67" s="29">
        <v>1</v>
      </c>
      <c r="F67" s="29">
        <v>0</v>
      </c>
      <c r="G67" s="29">
        <v>0</v>
      </c>
      <c r="H67" s="29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89">
        <v>0</v>
      </c>
      <c r="S67" s="90">
        <v>1</v>
      </c>
      <c r="T67" s="84">
        <f t="shared" si="0"/>
        <v>0.0625</v>
      </c>
      <c r="U67" s="144">
        <f t="shared" si="1"/>
        <v>68.83125</v>
      </c>
    </row>
    <row r="68" spans="1:21" ht="12.75">
      <c r="A68" t="s">
        <v>94</v>
      </c>
      <c r="B68" s="29">
        <v>0</v>
      </c>
      <c r="C68" s="29">
        <v>0</v>
      </c>
      <c r="D68" s="29">
        <v>0</v>
      </c>
      <c r="E68" s="29">
        <v>0</v>
      </c>
      <c r="F68" s="29">
        <v>0</v>
      </c>
      <c r="G68" s="29">
        <v>0</v>
      </c>
      <c r="H68" s="29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89">
        <v>0</v>
      </c>
      <c r="S68" s="90">
        <v>0</v>
      </c>
      <c r="T68" s="84">
        <f t="shared" si="0"/>
        <v>0</v>
      </c>
      <c r="U68" s="144">
        <f t="shared" si="1"/>
        <v>0</v>
      </c>
    </row>
    <row r="69" spans="1:21" ht="12.75">
      <c r="A69" t="s">
        <v>111</v>
      </c>
      <c r="B69" s="29">
        <v>0</v>
      </c>
      <c r="C69" s="29">
        <v>1</v>
      </c>
      <c r="D69" s="29">
        <v>0</v>
      </c>
      <c r="E69" s="29">
        <v>0</v>
      </c>
      <c r="F69" s="29">
        <v>0</v>
      </c>
      <c r="G69" s="29">
        <v>0</v>
      </c>
      <c r="H69" s="29">
        <v>0</v>
      </c>
      <c r="I69" s="29">
        <v>0</v>
      </c>
      <c r="J69" s="29">
        <v>0</v>
      </c>
      <c r="K69" s="29">
        <v>0</v>
      </c>
      <c r="L69" s="29">
        <v>0</v>
      </c>
      <c r="M69" s="29">
        <v>1</v>
      </c>
      <c r="N69" s="29">
        <v>3</v>
      </c>
      <c r="O69" s="29">
        <v>0</v>
      </c>
      <c r="P69" s="29">
        <v>0</v>
      </c>
      <c r="Q69" s="89">
        <v>1</v>
      </c>
      <c r="S69" s="90">
        <v>6</v>
      </c>
      <c r="T69" s="84">
        <f t="shared" si="0"/>
        <v>0.375</v>
      </c>
      <c r="U69" s="144">
        <f t="shared" si="1"/>
        <v>412.98749999999995</v>
      </c>
    </row>
    <row r="70" spans="1:21" ht="12.75">
      <c r="A70" t="s">
        <v>128</v>
      </c>
      <c r="B70" s="29">
        <v>0</v>
      </c>
      <c r="C70" s="29">
        <v>0</v>
      </c>
      <c r="D70" s="29">
        <v>0</v>
      </c>
      <c r="E70" s="29">
        <v>0</v>
      </c>
      <c r="F70" s="29">
        <v>0</v>
      </c>
      <c r="G70" s="29">
        <v>0</v>
      </c>
      <c r="H70" s="29">
        <v>0</v>
      </c>
      <c r="I70" s="29">
        <v>0</v>
      </c>
      <c r="J70" s="29">
        <v>0</v>
      </c>
      <c r="K70" s="29">
        <v>1</v>
      </c>
      <c r="L70" s="29">
        <v>1</v>
      </c>
      <c r="M70" s="29">
        <v>0</v>
      </c>
      <c r="N70" s="29">
        <v>0</v>
      </c>
      <c r="O70" s="29">
        <v>0</v>
      </c>
      <c r="P70" s="29">
        <v>0</v>
      </c>
      <c r="Q70" s="89">
        <v>0</v>
      </c>
      <c r="S70" s="90">
        <v>2</v>
      </c>
      <c r="T70" s="84">
        <f t="shared" si="0"/>
        <v>0.125</v>
      </c>
      <c r="U70" s="144">
        <f t="shared" si="1"/>
        <v>137.6625</v>
      </c>
    </row>
    <row r="71" spans="1:21" ht="12.75">
      <c r="A71" t="s">
        <v>170</v>
      </c>
      <c r="B71" s="29">
        <v>0</v>
      </c>
      <c r="C71" s="29">
        <v>0</v>
      </c>
      <c r="D71" s="29">
        <v>0</v>
      </c>
      <c r="E71" s="29">
        <v>0</v>
      </c>
      <c r="F71" s="29">
        <v>0</v>
      </c>
      <c r="G71" s="29">
        <v>0</v>
      </c>
      <c r="H71" s="29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1</v>
      </c>
      <c r="P71" s="29">
        <v>0</v>
      </c>
      <c r="Q71" s="89">
        <v>0</v>
      </c>
      <c r="S71" s="90">
        <v>1</v>
      </c>
      <c r="T71" s="84">
        <f t="shared" si="0"/>
        <v>0.0625</v>
      </c>
      <c r="U71" s="144">
        <f t="shared" si="1"/>
        <v>68.83125</v>
      </c>
    </row>
    <row r="72" spans="1:21" ht="12.75">
      <c r="A72" t="s">
        <v>113</v>
      </c>
      <c r="B72" s="29">
        <v>0</v>
      </c>
      <c r="C72" s="29">
        <v>0</v>
      </c>
      <c r="D72" s="29">
        <v>1</v>
      </c>
      <c r="E72" s="29">
        <v>0</v>
      </c>
      <c r="F72" s="29">
        <v>0</v>
      </c>
      <c r="G72" s="29">
        <v>0</v>
      </c>
      <c r="H72" s="29">
        <v>0</v>
      </c>
      <c r="I72" s="29">
        <v>0</v>
      </c>
      <c r="J72" s="29">
        <v>0</v>
      </c>
      <c r="K72" s="29">
        <v>0</v>
      </c>
      <c r="L72" s="29">
        <v>0</v>
      </c>
      <c r="M72" s="29">
        <v>0</v>
      </c>
      <c r="N72" s="29">
        <v>0</v>
      </c>
      <c r="O72" s="29">
        <v>0</v>
      </c>
      <c r="P72" s="29">
        <v>0</v>
      </c>
      <c r="Q72" s="89">
        <v>0</v>
      </c>
      <c r="S72" s="90">
        <v>1</v>
      </c>
      <c r="T72" s="84">
        <f t="shared" si="0"/>
        <v>0.0625</v>
      </c>
      <c r="U72" s="144">
        <f t="shared" si="1"/>
        <v>68.83125</v>
      </c>
    </row>
    <row r="73" spans="1:21" ht="12.75">
      <c r="A73" t="s">
        <v>171</v>
      </c>
      <c r="B73" s="29">
        <v>24</v>
      </c>
      <c r="C73" s="29">
        <v>11</v>
      </c>
      <c r="D73" s="29">
        <v>4</v>
      </c>
      <c r="E73" s="29">
        <v>21</v>
      </c>
      <c r="F73" s="29">
        <v>21</v>
      </c>
      <c r="G73" s="29">
        <v>12</v>
      </c>
      <c r="H73" s="29">
        <v>27</v>
      </c>
      <c r="I73" s="29">
        <v>20</v>
      </c>
      <c r="J73" s="29">
        <v>9</v>
      </c>
      <c r="K73" s="29">
        <v>6</v>
      </c>
      <c r="L73" s="29">
        <v>16</v>
      </c>
      <c r="M73" s="29">
        <v>18</v>
      </c>
      <c r="N73" s="29">
        <v>17</v>
      </c>
      <c r="O73" s="29">
        <v>33</v>
      </c>
      <c r="P73" s="29">
        <v>20</v>
      </c>
      <c r="Q73" s="89">
        <v>44</v>
      </c>
      <c r="S73" s="90">
        <v>303</v>
      </c>
      <c r="T73" s="84">
        <f t="shared" si="0"/>
        <v>18.9375</v>
      </c>
      <c r="U73" s="144">
        <f t="shared" si="1"/>
        <v>20855.868749999998</v>
      </c>
    </row>
    <row r="74" spans="1:21" ht="12.75">
      <c r="A74" t="s">
        <v>121</v>
      </c>
      <c r="B74" s="29">
        <v>0</v>
      </c>
      <c r="C74" s="29">
        <v>0</v>
      </c>
      <c r="D74" s="29">
        <v>0</v>
      </c>
      <c r="E74" s="29">
        <v>0</v>
      </c>
      <c r="F74" s="29">
        <v>0</v>
      </c>
      <c r="G74" s="29">
        <v>0</v>
      </c>
      <c r="H74" s="29">
        <v>3</v>
      </c>
      <c r="I74" s="29">
        <v>1</v>
      </c>
      <c r="J74" s="29">
        <v>0</v>
      </c>
      <c r="K74" s="29">
        <v>3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89">
        <v>1</v>
      </c>
      <c r="S74" s="90">
        <v>8</v>
      </c>
      <c r="T74" s="84">
        <f t="shared" si="0"/>
        <v>0.5</v>
      </c>
      <c r="U74" s="144">
        <f t="shared" si="1"/>
        <v>550.65</v>
      </c>
    </row>
    <row r="75" spans="1:21" ht="12.75">
      <c r="A75" t="s">
        <v>141</v>
      </c>
      <c r="B75" s="29">
        <v>0</v>
      </c>
      <c r="C75" s="29">
        <v>0</v>
      </c>
      <c r="D75" s="29">
        <v>0</v>
      </c>
      <c r="E75" s="29">
        <v>0</v>
      </c>
      <c r="F75" s="29">
        <v>0</v>
      </c>
      <c r="G75" s="29">
        <v>0</v>
      </c>
      <c r="H75" s="29">
        <v>0</v>
      </c>
      <c r="I75" s="29">
        <v>0</v>
      </c>
      <c r="J75" s="29">
        <v>0</v>
      </c>
      <c r="K75" s="29">
        <v>0</v>
      </c>
      <c r="L75" s="29">
        <v>0</v>
      </c>
      <c r="M75" s="29">
        <v>0</v>
      </c>
      <c r="N75" s="29">
        <v>1</v>
      </c>
      <c r="O75" s="29">
        <v>0</v>
      </c>
      <c r="P75" s="29">
        <v>0</v>
      </c>
      <c r="Q75" s="89">
        <v>0</v>
      </c>
      <c r="S75" s="90">
        <v>1</v>
      </c>
      <c r="T75" s="84">
        <f t="shared" si="0"/>
        <v>0.0625</v>
      </c>
      <c r="U75" s="144">
        <f t="shared" si="1"/>
        <v>68.83125</v>
      </c>
    </row>
    <row r="76" spans="1:21" ht="12.75">
      <c r="A76" t="s">
        <v>172</v>
      </c>
      <c r="B76" s="29">
        <v>0</v>
      </c>
      <c r="C76" s="29">
        <v>0</v>
      </c>
      <c r="D76" s="29">
        <v>0</v>
      </c>
      <c r="E76" s="29">
        <v>0</v>
      </c>
      <c r="F76" s="29">
        <v>0</v>
      </c>
      <c r="G76" s="29">
        <v>0</v>
      </c>
      <c r="H76" s="29">
        <v>0</v>
      </c>
      <c r="I76" s="29">
        <v>0</v>
      </c>
      <c r="J76" s="29">
        <v>0</v>
      </c>
      <c r="K76" s="29">
        <v>0</v>
      </c>
      <c r="L76" s="29">
        <v>0</v>
      </c>
      <c r="M76" s="29">
        <v>0</v>
      </c>
      <c r="N76" s="29">
        <v>0</v>
      </c>
      <c r="O76" s="29">
        <v>0</v>
      </c>
      <c r="P76" s="29">
        <v>0</v>
      </c>
      <c r="Q76" s="89">
        <v>0</v>
      </c>
      <c r="S76" s="90">
        <v>0</v>
      </c>
      <c r="T76" s="84">
        <f t="shared" si="0"/>
        <v>0</v>
      </c>
      <c r="U76" s="144">
        <f t="shared" si="1"/>
        <v>0</v>
      </c>
    </row>
    <row r="77" spans="1:21" ht="12.75">
      <c r="A77" t="s">
        <v>42</v>
      </c>
      <c r="B77" s="29">
        <v>0</v>
      </c>
      <c r="C77" s="29">
        <v>0</v>
      </c>
      <c r="D77" s="29">
        <v>0</v>
      </c>
      <c r="E77" s="29">
        <v>0</v>
      </c>
      <c r="F77" s="29">
        <v>0</v>
      </c>
      <c r="G77" s="29">
        <v>0</v>
      </c>
      <c r="H77" s="29">
        <v>0</v>
      </c>
      <c r="I77" s="29">
        <v>0</v>
      </c>
      <c r="J77" s="29">
        <v>0</v>
      </c>
      <c r="K77" s="29">
        <v>0</v>
      </c>
      <c r="L77" s="29">
        <v>0</v>
      </c>
      <c r="M77" s="29">
        <v>0</v>
      </c>
      <c r="N77" s="29">
        <v>0</v>
      </c>
      <c r="O77" s="29">
        <v>0</v>
      </c>
      <c r="P77" s="29">
        <v>0</v>
      </c>
      <c r="Q77" s="89">
        <v>0</v>
      </c>
      <c r="S77" s="90">
        <v>0</v>
      </c>
      <c r="T77" s="84">
        <f t="shared" si="0"/>
        <v>0</v>
      </c>
      <c r="U77" s="144">
        <f t="shared" si="1"/>
        <v>0</v>
      </c>
    </row>
    <row r="78" spans="1:21" ht="12.75">
      <c r="A78" t="s">
        <v>79</v>
      </c>
      <c r="B78" s="29">
        <v>0</v>
      </c>
      <c r="C78" s="29">
        <v>0</v>
      </c>
      <c r="D78" s="29">
        <v>0</v>
      </c>
      <c r="E78" s="29">
        <v>0</v>
      </c>
      <c r="F78" s="29">
        <v>0</v>
      </c>
      <c r="G78" s="29">
        <v>0</v>
      </c>
      <c r="H78" s="29">
        <v>0</v>
      </c>
      <c r="I78" s="29">
        <v>0</v>
      </c>
      <c r="J78" s="29">
        <v>0</v>
      </c>
      <c r="K78" s="29">
        <v>0</v>
      </c>
      <c r="L78" s="29">
        <v>0</v>
      </c>
      <c r="M78" s="29">
        <v>0</v>
      </c>
      <c r="N78" s="29">
        <v>0</v>
      </c>
      <c r="O78" s="29">
        <v>0</v>
      </c>
      <c r="P78" s="29">
        <v>0</v>
      </c>
      <c r="Q78" s="89">
        <v>0</v>
      </c>
      <c r="S78" s="90">
        <v>0</v>
      </c>
      <c r="T78" s="84">
        <f t="shared" si="0"/>
        <v>0</v>
      </c>
      <c r="U78" s="144">
        <f t="shared" si="1"/>
        <v>0</v>
      </c>
    </row>
    <row r="79" spans="1:21" ht="12.75">
      <c r="A79" t="s">
        <v>173</v>
      </c>
      <c r="B79" s="29">
        <v>0</v>
      </c>
      <c r="C79" s="29">
        <v>0</v>
      </c>
      <c r="D79" s="29">
        <v>0</v>
      </c>
      <c r="E79" s="29">
        <v>0</v>
      </c>
      <c r="F79" s="29">
        <v>0</v>
      </c>
      <c r="G79" s="29">
        <v>0</v>
      </c>
      <c r="H79" s="29">
        <v>0</v>
      </c>
      <c r="I79" s="29">
        <v>0</v>
      </c>
      <c r="J79" s="29">
        <v>0</v>
      </c>
      <c r="K79" s="29">
        <v>0</v>
      </c>
      <c r="L79" s="29">
        <v>0</v>
      </c>
      <c r="M79" s="29">
        <v>0</v>
      </c>
      <c r="N79" s="29">
        <v>0</v>
      </c>
      <c r="O79" s="29">
        <v>1</v>
      </c>
      <c r="P79" s="29">
        <v>0</v>
      </c>
      <c r="Q79" s="89">
        <v>1</v>
      </c>
      <c r="S79" s="90">
        <v>2</v>
      </c>
      <c r="T79" s="84">
        <f t="shared" si="0"/>
        <v>0.125</v>
      </c>
      <c r="U79" s="144">
        <f t="shared" si="1"/>
        <v>137.6625</v>
      </c>
    </row>
    <row r="80" spans="1:21" ht="13.5" thickBot="1">
      <c r="A80" t="s">
        <v>139</v>
      </c>
      <c r="B80" s="29">
        <v>0</v>
      </c>
      <c r="C80" s="29">
        <v>0</v>
      </c>
      <c r="D80" s="29">
        <v>0</v>
      </c>
      <c r="E80" s="29">
        <v>0</v>
      </c>
      <c r="F80" s="29">
        <v>0</v>
      </c>
      <c r="G80" s="29">
        <v>0</v>
      </c>
      <c r="H80" s="29">
        <v>0</v>
      </c>
      <c r="I80" s="29">
        <v>1</v>
      </c>
      <c r="J80" s="29">
        <v>0</v>
      </c>
      <c r="K80" s="29">
        <v>0</v>
      </c>
      <c r="L80" s="29">
        <v>0</v>
      </c>
      <c r="M80" s="29">
        <v>0</v>
      </c>
      <c r="N80" s="29">
        <v>0</v>
      </c>
      <c r="O80" s="29">
        <v>0</v>
      </c>
      <c r="P80" s="29">
        <v>0</v>
      </c>
      <c r="Q80" s="89">
        <v>0</v>
      </c>
      <c r="S80" s="111">
        <v>1</v>
      </c>
      <c r="T80" s="112">
        <f t="shared" si="0"/>
        <v>0.0625</v>
      </c>
      <c r="U80" s="153">
        <f t="shared" si="1"/>
        <v>68.83125</v>
      </c>
    </row>
    <row r="81" spans="1:21" ht="13.5" thickBot="1">
      <c r="A81" s="85" t="s">
        <v>194</v>
      </c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110"/>
      <c r="S81" s="113">
        <f>SUM(S60:S80)</f>
        <v>345</v>
      </c>
      <c r="T81" s="114">
        <f>SUM(T60:T80)</f>
        <v>21.5625</v>
      </c>
      <c r="U81" s="131">
        <f>SUM(U60:U80)</f>
        <v>23746.781249999996</v>
      </c>
    </row>
    <row r="83" ht="12.75">
      <c r="A83" s="85" t="s">
        <v>174</v>
      </c>
    </row>
    <row r="84" spans="1:21" ht="12.75">
      <c r="A84" t="s">
        <v>175</v>
      </c>
      <c r="B84" s="29">
        <v>0</v>
      </c>
      <c r="C84" s="29">
        <v>0</v>
      </c>
      <c r="D84" s="29">
        <v>0</v>
      </c>
      <c r="E84" s="29">
        <v>0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89">
        <v>0</v>
      </c>
      <c r="S84" s="90">
        <v>0</v>
      </c>
      <c r="T84" s="84">
        <f>S84/16</f>
        <v>0</v>
      </c>
      <c r="U84" s="144">
        <f>T84*1101.3</f>
        <v>0</v>
      </c>
    </row>
    <row r="85" spans="1:21" ht="12.75">
      <c r="A85" t="s">
        <v>176</v>
      </c>
      <c r="B85" s="29">
        <v>0</v>
      </c>
      <c r="C85" s="29">
        <v>0</v>
      </c>
      <c r="D85" s="29">
        <v>0</v>
      </c>
      <c r="E85" s="29">
        <v>0</v>
      </c>
      <c r="F85" s="29">
        <v>0</v>
      </c>
      <c r="G85" s="29">
        <v>0</v>
      </c>
      <c r="H85" s="29">
        <v>0</v>
      </c>
      <c r="I85" s="29">
        <v>0</v>
      </c>
      <c r="J85" s="29">
        <v>0</v>
      </c>
      <c r="K85" s="29">
        <v>0</v>
      </c>
      <c r="L85" s="29">
        <v>0</v>
      </c>
      <c r="M85" s="29">
        <v>0</v>
      </c>
      <c r="N85" s="29">
        <v>0</v>
      </c>
      <c r="O85" s="29">
        <v>0</v>
      </c>
      <c r="P85" s="29">
        <v>0</v>
      </c>
      <c r="Q85" s="89">
        <v>0</v>
      </c>
      <c r="S85" s="90">
        <v>0</v>
      </c>
      <c r="T85" s="84">
        <f>S85/16</f>
        <v>0</v>
      </c>
      <c r="U85" s="144">
        <f>T85*1101.3</f>
        <v>0</v>
      </c>
    </row>
    <row r="86" spans="1:21" ht="12.75">
      <c r="A86" t="s">
        <v>34</v>
      </c>
      <c r="B86" s="29">
        <v>0</v>
      </c>
      <c r="C86" s="29">
        <v>0</v>
      </c>
      <c r="D86" s="29">
        <v>0</v>
      </c>
      <c r="E86" s="29">
        <v>0</v>
      </c>
      <c r="F86" s="29">
        <v>0</v>
      </c>
      <c r="G86" s="29">
        <v>0</v>
      </c>
      <c r="H86" s="29">
        <v>0</v>
      </c>
      <c r="I86" s="29">
        <v>0</v>
      </c>
      <c r="J86" s="29">
        <v>0</v>
      </c>
      <c r="K86" s="29">
        <v>0</v>
      </c>
      <c r="L86" s="29">
        <v>0</v>
      </c>
      <c r="M86" s="29">
        <v>0</v>
      </c>
      <c r="N86" s="29">
        <v>0</v>
      </c>
      <c r="O86" s="29">
        <v>0</v>
      </c>
      <c r="P86" s="29">
        <v>0</v>
      </c>
      <c r="Q86" s="89">
        <v>0</v>
      </c>
      <c r="S86" s="90">
        <v>0</v>
      </c>
      <c r="T86" s="84">
        <f>S86/16</f>
        <v>0</v>
      </c>
      <c r="U86" s="144">
        <f>T86*1101.3</f>
        <v>0</v>
      </c>
    </row>
    <row r="88" ht="12.75">
      <c r="A88" s="85" t="s">
        <v>47</v>
      </c>
    </row>
    <row r="89" spans="1:21" ht="12.75">
      <c r="A89" t="s">
        <v>177</v>
      </c>
      <c r="B89" s="29">
        <v>2</v>
      </c>
      <c r="C89" s="29">
        <v>2</v>
      </c>
      <c r="D89" s="29">
        <v>1</v>
      </c>
      <c r="E89" s="29">
        <v>4</v>
      </c>
      <c r="F89" s="29">
        <v>6</v>
      </c>
      <c r="G89" s="29">
        <v>5</v>
      </c>
      <c r="H89" s="29">
        <v>3</v>
      </c>
      <c r="I89" s="29">
        <v>1</v>
      </c>
      <c r="J89" s="29">
        <v>3</v>
      </c>
      <c r="K89" s="29">
        <v>1</v>
      </c>
      <c r="L89" s="29">
        <v>0</v>
      </c>
      <c r="M89" s="29">
        <v>1</v>
      </c>
      <c r="N89" s="29">
        <v>2</v>
      </c>
      <c r="O89" s="29">
        <v>1</v>
      </c>
      <c r="P89" s="29">
        <v>1</v>
      </c>
      <c r="Q89" s="89">
        <v>1</v>
      </c>
      <c r="S89" s="90">
        <v>34</v>
      </c>
      <c r="T89" s="84">
        <f>S89/16</f>
        <v>2.125</v>
      </c>
      <c r="U89" s="144">
        <f>T89*1101.3</f>
        <v>2340.2625</v>
      </c>
    </row>
    <row r="90" spans="1:21" ht="12.75">
      <c r="A90" t="s">
        <v>178</v>
      </c>
      <c r="B90" s="29">
        <v>1</v>
      </c>
      <c r="C90" s="29">
        <v>0</v>
      </c>
      <c r="D90" s="29">
        <v>2</v>
      </c>
      <c r="E90" s="29">
        <v>3</v>
      </c>
      <c r="F90" s="29">
        <v>3</v>
      </c>
      <c r="G90" s="29">
        <v>4</v>
      </c>
      <c r="H90" s="29">
        <v>7</v>
      </c>
      <c r="I90" s="29">
        <v>1</v>
      </c>
      <c r="J90" s="29">
        <v>4</v>
      </c>
      <c r="K90" s="29">
        <v>0</v>
      </c>
      <c r="L90" s="29">
        <v>4</v>
      </c>
      <c r="M90" s="29">
        <v>10</v>
      </c>
      <c r="N90" s="29">
        <v>1</v>
      </c>
      <c r="O90" s="29">
        <v>1</v>
      </c>
      <c r="P90" s="29">
        <v>4</v>
      </c>
      <c r="Q90" s="89">
        <v>1</v>
      </c>
      <c r="S90" s="90">
        <v>46</v>
      </c>
      <c r="T90" s="84">
        <f>S90/16</f>
        <v>2.875</v>
      </c>
      <c r="U90" s="144">
        <f>T90*1101.3</f>
        <v>3166.2374999999997</v>
      </c>
    </row>
    <row r="91" spans="1:21" ht="12.75">
      <c r="A91" t="s">
        <v>179</v>
      </c>
      <c r="B91" s="29">
        <v>0</v>
      </c>
      <c r="C91" s="29">
        <v>0</v>
      </c>
      <c r="D91" s="29">
        <v>0</v>
      </c>
      <c r="E91" s="29">
        <v>0</v>
      </c>
      <c r="F91" s="29">
        <v>0</v>
      </c>
      <c r="G91" s="29">
        <v>0</v>
      </c>
      <c r="H91" s="29">
        <v>0</v>
      </c>
      <c r="I91" s="29">
        <v>0</v>
      </c>
      <c r="J91" s="29">
        <v>0</v>
      </c>
      <c r="K91" s="29">
        <v>0</v>
      </c>
      <c r="L91" s="29">
        <v>0</v>
      </c>
      <c r="M91" s="29">
        <v>0</v>
      </c>
      <c r="N91" s="29">
        <v>0</v>
      </c>
      <c r="O91" s="29">
        <v>0</v>
      </c>
      <c r="P91" s="29">
        <v>0</v>
      </c>
      <c r="Q91" s="89">
        <v>0</v>
      </c>
      <c r="S91" s="90">
        <v>0</v>
      </c>
      <c r="T91" s="84">
        <f>S91/16</f>
        <v>0</v>
      </c>
      <c r="U91" s="144">
        <f>T91*1101.3</f>
        <v>0</v>
      </c>
    </row>
    <row r="93" ht="12.75">
      <c r="A93" s="85" t="s">
        <v>51</v>
      </c>
    </row>
    <row r="94" spans="1:21" ht="12.75">
      <c r="A94" t="s">
        <v>180</v>
      </c>
      <c r="B94" s="29">
        <v>0</v>
      </c>
      <c r="C94" s="29">
        <v>0</v>
      </c>
      <c r="D94" s="29">
        <v>0</v>
      </c>
      <c r="E94" s="29">
        <v>0</v>
      </c>
      <c r="F94" s="29">
        <v>0</v>
      </c>
      <c r="G94" s="29">
        <v>0</v>
      </c>
      <c r="H94" s="29">
        <v>0</v>
      </c>
      <c r="I94" s="29">
        <v>0</v>
      </c>
      <c r="J94" s="29">
        <v>0</v>
      </c>
      <c r="K94" s="29">
        <v>0</v>
      </c>
      <c r="L94" s="29">
        <v>0</v>
      </c>
      <c r="M94" s="29">
        <v>0</v>
      </c>
      <c r="N94" s="29">
        <v>0</v>
      </c>
      <c r="O94" s="29">
        <v>0</v>
      </c>
      <c r="P94" s="29">
        <v>0</v>
      </c>
      <c r="Q94" s="89">
        <v>0</v>
      </c>
      <c r="S94" s="90">
        <v>0</v>
      </c>
      <c r="T94" s="84">
        <f>S94/16</f>
        <v>0</v>
      </c>
      <c r="U94" s="144">
        <f>T94*1101.3</f>
        <v>0</v>
      </c>
    </row>
    <row r="95" spans="1:21" ht="12.75">
      <c r="A95" t="s">
        <v>181</v>
      </c>
      <c r="B95" s="29">
        <v>0</v>
      </c>
      <c r="C95" s="29">
        <v>1</v>
      </c>
      <c r="D95" s="29">
        <v>1</v>
      </c>
      <c r="E95" s="29">
        <v>0</v>
      </c>
      <c r="F95" s="29">
        <v>0</v>
      </c>
      <c r="G95" s="29">
        <v>0</v>
      </c>
      <c r="H95" s="29">
        <v>0</v>
      </c>
      <c r="I95" s="29">
        <v>0</v>
      </c>
      <c r="J95" s="29">
        <v>0</v>
      </c>
      <c r="K95" s="29">
        <v>0</v>
      </c>
      <c r="L95" s="29">
        <v>0</v>
      </c>
      <c r="M95" s="29">
        <v>1</v>
      </c>
      <c r="N95" s="29">
        <v>0</v>
      </c>
      <c r="O95" s="29">
        <v>0</v>
      </c>
      <c r="P95" s="29">
        <v>0</v>
      </c>
      <c r="Q95" s="89">
        <v>0</v>
      </c>
      <c r="S95" s="90">
        <v>3</v>
      </c>
      <c r="T95" s="84">
        <f>S95/16</f>
        <v>0.1875</v>
      </c>
      <c r="U95" s="144">
        <f>T95*1101.3</f>
        <v>206.49374999999998</v>
      </c>
    </row>
    <row r="96" spans="1:21" ht="12.75">
      <c r="A96" t="s">
        <v>182</v>
      </c>
      <c r="B96" s="29">
        <v>0</v>
      </c>
      <c r="C96" s="29">
        <v>0</v>
      </c>
      <c r="D96" s="29">
        <v>0</v>
      </c>
      <c r="E96" s="29">
        <v>0</v>
      </c>
      <c r="F96" s="29">
        <v>0</v>
      </c>
      <c r="G96" s="29">
        <v>0</v>
      </c>
      <c r="H96" s="29">
        <v>0</v>
      </c>
      <c r="I96" s="29">
        <v>0</v>
      </c>
      <c r="J96" s="29">
        <v>0</v>
      </c>
      <c r="K96" s="29">
        <v>0</v>
      </c>
      <c r="L96" s="29">
        <v>0</v>
      </c>
      <c r="M96" s="29">
        <v>0</v>
      </c>
      <c r="N96" s="29">
        <v>0</v>
      </c>
      <c r="O96" s="29">
        <v>0</v>
      </c>
      <c r="P96" s="29">
        <v>0</v>
      </c>
      <c r="Q96" s="89">
        <v>0</v>
      </c>
      <c r="S96" s="90">
        <v>0</v>
      </c>
      <c r="T96" s="84">
        <f>S96/16</f>
        <v>0</v>
      </c>
      <c r="U96" s="144">
        <f>T96*1101.3</f>
        <v>0</v>
      </c>
    </row>
    <row r="97" spans="1:21" ht="12.75">
      <c r="A97" t="s">
        <v>183</v>
      </c>
      <c r="B97" s="29">
        <v>0</v>
      </c>
      <c r="C97" s="29">
        <v>0</v>
      </c>
      <c r="D97" s="29">
        <v>0</v>
      </c>
      <c r="E97" s="29">
        <v>0</v>
      </c>
      <c r="F97" s="29">
        <v>0</v>
      </c>
      <c r="G97" s="29">
        <v>0</v>
      </c>
      <c r="H97" s="29">
        <v>0</v>
      </c>
      <c r="I97" s="29">
        <v>0</v>
      </c>
      <c r="J97" s="29">
        <v>0</v>
      </c>
      <c r="K97" s="29">
        <v>0</v>
      </c>
      <c r="L97" s="29">
        <v>0</v>
      </c>
      <c r="M97" s="29">
        <v>0</v>
      </c>
      <c r="N97" s="29">
        <v>0</v>
      </c>
      <c r="O97" s="29">
        <v>0</v>
      </c>
      <c r="P97" s="29">
        <v>0</v>
      </c>
      <c r="Q97" s="89">
        <v>0</v>
      </c>
      <c r="S97" s="90">
        <v>0</v>
      </c>
      <c r="T97" s="84">
        <f>S97/16</f>
        <v>0</v>
      </c>
      <c r="U97" s="144">
        <f>T97*1101.3</f>
        <v>0</v>
      </c>
    </row>
    <row r="98" spans="1:21" ht="13.5" thickBot="1">
      <c r="A98" t="s">
        <v>34</v>
      </c>
      <c r="B98" s="29">
        <v>0</v>
      </c>
      <c r="C98" s="29">
        <v>0</v>
      </c>
      <c r="D98" s="29">
        <v>1</v>
      </c>
      <c r="E98" s="29">
        <v>1</v>
      </c>
      <c r="F98" s="29">
        <v>0</v>
      </c>
      <c r="G98" s="29">
        <v>0</v>
      </c>
      <c r="H98" s="29">
        <v>0</v>
      </c>
      <c r="I98" s="29">
        <v>0</v>
      </c>
      <c r="J98" s="29">
        <v>0</v>
      </c>
      <c r="K98" s="29">
        <v>0</v>
      </c>
      <c r="L98" s="29">
        <v>1</v>
      </c>
      <c r="M98" s="29">
        <v>3</v>
      </c>
      <c r="N98" s="29">
        <v>0</v>
      </c>
      <c r="O98" s="29">
        <v>0</v>
      </c>
      <c r="P98" s="29">
        <v>0</v>
      </c>
      <c r="Q98" s="89">
        <v>0</v>
      </c>
      <c r="S98" s="111">
        <v>6</v>
      </c>
      <c r="T98" s="112">
        <f>S98/16</f>
        <v>0.375</v>
      </c>
      <c r="U98" s="153">
        <f>T98*1101.3</f>
        <v>412.98749999999995</v>
      </c>
    </row>
    <row r="99" spans="1:21" ht="13.5" thickBot="1">
      <c r="A99" s="85" t="s">
        <v>195</v>
      </c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110"/>
      <c r="S99" s="113">
        <f>SUM(S84:S98)</f>
        <v>89</v>
      </c>
      <c r="T99" s="114">
        <f>SUM(T84:T98)</f>
        <v>5.5625</v>
      </c>
      <c r="U99" s="131">
        <f>SUM(U84:U98)</f>
        <v>6125.98125</v>
      </c>
    </row>
    <row r="101" ht="12.75">
      <c r="A101" s="85" t="s">
        <v>56</v>
      </c>
    </row>
    <row r="102" spans="1:21" ht="12.75">
      <c r="A102" s="48" t="s">
        <v>209</v>
      </c>
      <c r="B102" s="29">
        <v>468</v>
      </c>
      <c r="C102" s="29">
        <v>69</v>
      </c>
      <c r="D102" s="29">
        <v>100</v>
      </c>
      <c r="E102" s="29">
        <v>163</v>
      </c>
      <c r="F102" s="29">
        <v>128</v>
      </c>
      <c r="G102" s="29">
        <v>165</v>
      </c>
      <c r="H102" s="29">
        <v>146</v>
      </c>
      <c r="I102" s="29">
        <v>47</v>
      </c>
      <c r="J102" s="29">
        <v>65</v>
      </c>
      <c r="K102" s="29">
        <v>28</v>
      </c>
      <c r="L102" s="29">
        <v>79</v>
      </c>
      <c r="M102" s="29">
        <v>60</v>
      </c>
      <c r="N102" s="29">
        <v>44</v>
      </c>
      <c r="O102" s="29">
        <v>129</v>
      </c>
      <c r="P102" s="29">
        <v>50</v>
      </c>
      <c r="Q102" s="89">
        <v>57</v>
      </c>
      <c r="S102" s="90">
        <v>1798</v>
      </c>
      <c r="T102" s="84">
        <f>S102/16</f>
        <v>112.375</v>
      </c>
      <c r="U102" s="144">
        <f>T102*1101.3</f>
        <v>123758.5875</v>
      </c>
    </row>
    <row r="103" spans="1:21" ht="12.75">
      <c r="A103" t="s">
        <v>184</v>
      </c>
      <c r="B103" s="29">
        <v>0</v>
      </c>
      <c r="C103" s="29">
        <v>0</v>
      </c>
      <c r="D103" s="29">
        <v>0</v>
      </c>
      <c r="E103" s="29">
        <v>0</v>
      </c>
      <c r="F103" s="29">
        <v>0</v>
      </c>
      <c r="G103" s="29">
        <v>0</v>
      </c>
      <c r="H103" s="29">
        <v>0</v>
      </c>
      <c r="I103" s="29">
        <v>0</v>
      </c>
      <c r="J103" s="29">
        <v>0</v>
      </c>
      <c r="K103" s="29">
        <v>0</v>
      </c>
      <c r="L103" s="29">
        <v>0</v>
      </c>
      <c r="M103" s="29">
        <v>0</v>
      </c>
      <c r="N103" s="29">
        <v>0</v>
      </c>
      <c r="O103" s="29">
        <v>0</v>
      </c>
      <c r="P103" s="29">
        <v>0</v>
      </c>
      <c r="Q103" s="89">
        <v>0</v>
      </c>
      <c r="S103" s="90">
        <v>0</v>
      </c>
      <c r="T103" s="84">
        <f>S103/16</f>
        <v>0</v>
      </c>
      <c r="U103" s="144">
        <f>T103*1101.3</f>
        <v>0</v>
      </c>
    </row>
    <row r="104" spans="1:21" ht="12.75">
      <c r="A104" t="s">
        <v>58</v>
      </c>
      <c r="B104" s="29">
        <v>32</v>
      </c>
      <c r="C104" s="29">
        <v>19</v>
      </c>
      <c r="D104" s="29">
        <v>2</v>
      </c>
      <c r="E104" s="29">
        <v>8</v>
      </c>
      <c r="F104" s="29">
        <v>1</v>
      </c>
      <c r="G104" s="29">
        <v>7</v>
      </c>
      <c r="H104" s="29">
        <v>9</v>
      </c>
      <c r="I104" s="29">
        <v>31</v>
      </c>
      <c r="J104" s="29">
        <v>12</v>
      </c>
      <c r="K104" s="29">
        <v>0</v>
      </c>
      <c r="L104" s="29">
        <v>8</v>
      </c>
      <c r="M104" s="29">
        <v>14</v>
      </c>
      <c r="N104" s="29">
        <v>3</v>
      </c>
      <c r="O104" s="29">
        <v>81</v>
      </c>
      <c r="P104" s="29">
        <v>58</v>
      </c>
      <c r="Q104" s="89">
        <v>18</v>
      </c>
      <c r="S104" s="90">
        <v>303</v>
      </c>
      <c r="T104" s="84">
        <f>S104/16</f>
        <v>18.9375</v>
      </c>
      <c r="U104" s="144">
        <f>T104*1101.3</f>
        <v>20855.868749999998</v>
      </c>
    </row>
    <row r="105" spans="1:21" ht="12.75">
      <c r="A105" t="s">
        <v>185</v>
      </c>
      <c r="B105" s="29">
        <v>0</v>
      </c>
      <c r="C105" s="29">
        <v>0</v>
      </c>
      <c r="D105" s="29">
        <v>0</v>
      </c>
      <c r="E105" s="29">
        <v>0</v>
      </c>
      <c r="F105" s="29">
        <v>0</v>
      </c>
      <c r="G105" s="29">
        <v>0</v>
      </c>
      <c r="H105" s="29">
        <v>0</v>
      </c>
      <c r="I105" s="29">
        <v>0</v>
      </c>
      <c r="J105" s="29">
        <v>0</v>
      </c>
      <c r="K105" s="29">
        <v>0</v>
      </c>
      <c r="L105" s="29">
        <v>0</v>
      </c>
      <c r="M105" s="29">
        <v>0</v>
      </c>
      <c r="N105" s="29">
        <v>0</v>
      </c>
      <c r="O105" s="29">
        <v>0</v>
      </c>
      <c r="P105" s="29">
        <v>0</v>
      </c>
      <c r="Q105" s="89">
        <v>0</v>
      </c>
      <c r="S105" s="90">
        <v>0</v>
      </c>
      <c r="T105" s="84">
        <f>S105/16</f>
        <v>0</v>
      </c>
      <c r="U105" s="144">
        <f>T105*1101.3</f>
        <v>0</v>
      </c>
    </row>
    <row r="106" spans="1:21" ht="12.75">
      <c r="A106" t="s">
        <v>107</v>
      </c>
      <c r="B106" s="29">
        <v>2</v>
      </c>
      <c r="C106" s="29">
        <v>1</v>
      </c>
      <c r="D106" s="29">
        <v>0</v>
      </c>
      <c r="E106" s="29">
        <v>0</v>
      </c>
      <c r="F106" s="29">
        <v>0</v>
      </c>
      <c r="G106" s="29">
        <v>0</v>
      </c>
      <c r="H106" s="29">
        <v>0</v>
      </c>
      <c r="I106" s="29">
        <v>0</v>
      </c>
      <c r="J106" s="29">
        <v>0</v>
      </c>
      <c r="K106" s="29">
        <v>0</v>
      </c>
      <c r="L106" s="29">
        <v>0</v>
      </c>
      <c r="M106" s="29">
        <v>0</v>
      </c>
      <c r="N106" s="29">
        <v>0</v>
      </c>
      <c r="O106" s="29">
        <v>0</v>
      </c>
      <c r="P106" s="29">
        <v>0</v>
      </c>
      <c r="Q106" s="89">
        <v>0</v>
      </c>
      <c r="S106" s="90">
        <v>3</v>
      </c>
      <c r="T106" s="84">
        <f>S106/16</f>
        <v>0.1875</v>
      </c>
      <c r="U106" s="144">
        <f>T106*1101.3</f>
        <v>206.49374999999998</v>
      </c>
    </row>
    <row r="107" spans="1:21" ht="13.5" thickBot="1">
      <c r="A107" t="s">
        <v>186</v>
      </c>
      <c r="B107" s="29">
        <v>0</v>
      </c>
      <c r="C107" s="29">
        <v>0</v>
      </c>
      <c r="D107" s="29">
        <v>0</v>
      </c>
      <c r="E107" s="29">
        <v>0</v>
      </c>
      <c r="F107" s="29">
        <v>0</v>
      </c>
      <c r="G107" s="29">
        <v>0</v>
      </c>
      <c r="H107" s="29">
        <v>0</v>
      </c>
      <c r="I107" s="29">
        <v>0</v>
      </c>
      <c r="J107" s="29">
        <v>0</v>
      </c>
      <c r="K107" s="29">
        <v>0</v>
      </c>
      <c r="L107" s="29">
        <v>0</v>
      </c>
      <c r="M107" s="29">
        <v>0</v>
      </c>
      <c r="N107" s="29">
        <v>0</v>
      </c>
      <c r="O107" s="29">
        <v>0</v>
      </c>
      <c r="P107" s="29">
        <v>0</v>
      </c>
      <c r="Q107" s="89">
        <v>0</v>
      </c>
      <c r="S107" s="111">
        <v>0</v>
      </c>
      <c r="T107" s="112">
        <f>S107/16</f>
        <v>0</v>
      </c>
      <c r="U107" s="153">
        <f>T107*1101.3</f>
        <v>0</v>
      </c>
    </row>
    <row r="108" spans="1:21" ht="13.5" thickBot="1">
      <c r="A108" s="93" t="s">
        <v>197</v>
      </c>
      <c r="R108" s="110"/>
      <c r="S108" s="115">
        <f>S103+S105+S106+S107</f>
        <v>3</v>
      </c>
      <c r="T108" s="176">
        <f>T103+T105+T106+T107</f>
        <v>0.1875</v>
      </c>
      <c r="U108" s="130">
        <f>U103+U105+U106+U107</f>
        <v>206.49374999999998</v>
      </c>
    </row>
    <row r="109" ht="13.5" thickBot="1"/>
    <row r="110" spans="11:21" ht="13.5" thickBot="1">
      <c r="K110" s="132" t="s">
        <v>203</v>
      </c>
      <c r="L110" s="132"/>
      <c r="M110" s="132"/>
      <c r="N110" s="132"/>
      <c r="O110" s="132"/>
      <c r="P110" s="132"/>
      <c r="Q110" s="132"/>
      <c r="R110" s="110"/>
      <c r="S110" s="113">
        <f>S57+S81+S99+S108</f>
        <v>887</v>
      </c>
      <c r="T110" s="114">
        <f>T57+T81+T99+T108</f>
        <v>55.4375</v>
      </c>
      <c r="U110" s="131">
        <f>U57+U81+U99+U108</f>
        <v>61053.318749999984</v>
      </c>
    </row>
  </sheetData>
  <mergeCells count="1">
    <mergeCell ref="K110:Q110"/>
  </mergeCells>
  <printOptions gridLines="1"/>
  <pageMargins left="0.75" right="0.75" top="1" bottom="1" header="0.511811023" footer="0.511811023"/>
  <pageSetup horizontalDpi="300" verticalDpi="300" orientation="portrait" scale="66" r:id="rId1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96"/>
  <sheetViews>
    <sheetView zoomScale="75" zoomScaleNormal="75" workbookViewId="0" topLeftCell="A1">
      <selection activeCell="W82" sqref="W82"/>
    </sheetView>
  </sheetViews>
  <sheetFormatPr defaultColWidth="9.140625" defaultRowHeight="12.75"/>
  <cols>
    <col min="1" max="1" width="24.140625" style="0" customWidth="1"/>
    <col min="2" max="16" width="5.28125" style="0" customWidth="1"/>
    <col min="17" max="17" width="7.421875" style="0" customWidth="1"/>
    <col min="18" max="18" width="6.57421875" style="0" customWidth="1"/>
    <col min="19" max="19" width="5.28125" style="0" customWidth="1"/>
    <col min="20" max="20" width="11.57421875" style="160" customWidth="1"/>
    <col min="21" max="16384" width="11.421875" style="0" customWidth="1"/>
  </cols>
  <sheetData>
    <row r="1" spans="1:12" ht="12.75">
      <c r="A1" s="1" t="s">
        <v>0</v>
      </c>
      <c r="B1" t="s">
        <v>211</v>
      </c>
      <c r="L1" t="s">
        <v>2</v>
      </c>
    </row>
    <row r="2" spans="1:20" s="45" customFormat="1" ht="12.75">
      <c r="A2" s="44" t="s">
        <v>189</v>
      </c>
      <c r="L2" s="45" t="s">
        <v>3</v>
      </c>
      <c r="Q2" s="45" t="s">
        <v>65</v>
      </c>
      <c r="T2" s="160"/>
    </row>
    <row r="3" spans="12:17" ht="12.75">
      <c r="L3" t="s">
        <v>5</v>
      </c>
      <c r="Q3">
        <v>1101.32</v>
      </c>
    </row>
    <row r="4" spans="1:20" ht="12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7"/>
      <c r="P4" s="6"/>
      <c r="Q4" s="6"/>
      <c r="R4" s="6"/>
      <c r="S4" s="6"/>
      <c r="T4" s="148"/>
    </row>
    <row r="5" spans="1:20" ht="12.75">
      <c r="A5" s="6"/>
      <c r="B5" s="6" t="s">
        <v>6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148"/>
    </row>
    <row r="6" spans="1:20" ht="12.75">
      <c r="A6" t="s">
        <v>7</v>
      </c>
      <c r="B6" s="29">
        <v>1</v>
      </c>
      <c r="C6" s="29">
        <v>2</v>
      </c>
      <c r="D6" s="29">
        <v>3</v>
      </c>
      <c r="E6" s="29">
        <v>4</v>
      </c>
      <c r="F6" s="29">
        <v>5</v>
      </c>
      <c r="G6" s="29">
        <v>6</v>
      </c>
      <c r="H6" s="29">
        <v>7</v>
      </c>
      <c r="I6" s="29">
        <v>8</v>
      </c>
      <c r="J6" s="29">
        <v>9</v>
      </c>
      <c r="K6" s="29">
        <v>10</v>
      </c>
      <c r="L6" s="29">
        <v>11</v>
      </c>
      <c r="M6" s="29">
        <v>12</v>
      </c>
      <c r="N6" s="29">
        <v>13</v>
      </c>
      <c r="O6" s="29">
        <v>14</v>
      </c>
      <c r="P6" s="29">
        <v>15</v>
      </c>
      <c r="R6" s="15" t="s">
        <v>8</v>
      </c>
      <c r="S6" s="17" t="s">
        <v>9</v>
      </c>
      <c r="T6" s="145" t="s">
        <v>10</v>
      </c>
    </row>
    <row r="7" spans="1:20" ht="12.75">
      <c r="A7" s="85" t="s">
        <v>143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R7" s="29"/>
      <c r="S7" s="29"/>
      <c r="T7" s="144"/>
    </row>
    <row r="8" spans="1:20" ht="12.75">
      <c r="A8" t="s">
        <v>129</v>
      </c>
      <c r="B8" s="29">
        <v>0</v>
      </c>
      <c r="C8" s="29">
        <v>0</v>
      </c>
      <c r="D8" s="29">
        <v>0</v>
      </c>
      <c r="E8" s="29">
        <v>0</v>
      </c>
      <c r="F8" s="29">
        <v>0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29">
        <v>0</v>
      </c>
      <c r="N8" s="29">
        <v>0</v>
      </c>
      <c r="O8" s="29">
        <v>0</v>
      </c>
      <c r="P8" s="29">
        <v>0</v>
      </c>
      <c r="R8" s="29">
        <v>0</v>
      </c>
      <c r="S8" s="29">
        <v>0</v>
      </c>
      <c r="T8" s="144">
        <v>0</v>
      </c>
    </row>
    <row r="9" spans="1:20" ht="12.75">
      <c r="A9" t="s">
        <v>144</v>
      </c>
      <c r="B9" s="29">
        <v>0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  <c r="P9" s="29">
        <v>0</v>
      </c>
      <c r="R9" s="29">
        <v>0</v>
      </c>
      <c r="S9" s="29">
        <v>0</v>
      </c>
      <c r="T9" s="144">
        <v>0</v>
      </c>
    </row>
    <row r="10" spans="1:20" ht="12.75">
      <c r="A10" t="s">
        <v>96</v>
      </c>
      <c r="B10" s="29">
        <v>0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1</v>
      </c>
      <c r="I10" s="29">
        <v>9</v>
      </c>
      <c r="J10" s="29">
        <v>1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1</v>
      </c>
      <c r="R10" s="29">
        <v>12</v>
      </c>
      <c r="S10" s="29">
        <v>0.8</v>
      </c>
      <c r="T10" s="144">
        <v>881.04</v>
      </c>
    </row>
    <row r="11" spans="1:20" ht="12.75">
      <c r="A11" t="s">
        <v>145</v>
      </c>
      <c r="B11" s="29">
        <v>0</v>
      </c>
      <c r="C11" s="29">
        <v>0</v>
      </c>
      <c r="D11" s="29">
        <v>0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29">
        <v>0</v>
      </c>
      <c r="N11" s="29">
        <v>0</v>
      </c>
      <c r="O11" s="29">
        <v>0</v>
      </c>
      <c r="P11" s="29">
        <v>0</v>
      </c>
      <c r="R11" s="29">
        <v>0</v>
      </c>
      <c r="S11" s="29">
        <v>0</v>
      </c>
      <c r="T11" s="144">
        <v>0</v>
      </c>
    </row>
    <row r="12" spans="1:20" ht="12.75">
      <c r="A12" s="110" t="s">
        <v>146</v>
      </c>
      <c r="B12" s="29">
        <v>0</v>
      </c>
      <c r="C12" s="29">
        <v>1</v>
      </c>
      <c r="D12" s="29">
        <v>0</v>
      </c>
      <c r="E12" s="29">
        <v>1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  <c r="P12" s="29">
        <v>0</v>
      </c>
      <c r="R12" s="29">
        <v>2</v>
      </c>
      <c r="S12" s="29">
        <v>0.13333333333333333</v>
      </c>
      <c r="T12" s="144">
        <v>146.84</v>
      </c>
    </row>
    <row r="13" spans="1:20" ht="12.75">
      <c r="A13" t="s">
        <v>190</v>
      </c>
      <c r="B13" s="29">
        <v>2</v>
      </c>
      <c r="C13" s="29">
        <v>0</v>
      </c>
      <c r="D13" s="29">
        <v>0</v>
      </c>
      <c r="E13" s="29">
        <v>2</v>
      </c>
      <c r="F13" s="29">
        <v>0</v>
      </c>
      <c r="G13" s="29">
        <v>0</v>
      </c>
      <c r="H13" s="29">
        <v>3</v>
      </c>
      <c r="I13" s="29">
        <v>5</v>
      </c>
      <c r="J13" s="29">
        <v>4</v>
      </c>
      <c r="K13" s="29">
        <v>4</v>
      </c>
      <c r="L13" s="29">
        <v>0</v>
      </c>
      <c r="M13" s="29">
        <v>0</v>
      </c>
      <c r="N13" s="29">
        <v>1</v>
      </c>
      <c r="O13" s="29">
        <v>0</v>
      </c>
      <c r="P13" s="29">
        <v>1</v>
      </c>
      <c r="R13" s="29">
        <v>22</v>
      </c>
      <c r="S13" s="29">
        <v>1.4666666666666666</v>
      </c>
      <c r="T13" s="144">
        <v>1615.24</v>
      </c>
    </row>
    <row r="14" spans="1:20" ht="12.75">
      <c r="A14" t="s">
        <v>148</v>
      </c>
      <c r="B14" s="29">
        <v>0</v>
      </c>
      <c r="C14" s="29">
        <v>0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R14" s="29">
        <v>0</v>
      </c>
      <c r="S14" s="29">
        <v>0</v>
      </c>
      <c r="T14" s="144">
        <v>0</v>
      </c>
    </row>
    <row r="15" spans="1:20" ht="12.75">
      <c r="A15" t="s">
        <v>149</v>
      </c>
      <c r="B15" s="29">
        <v>0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  <c r="R15" s="29">
        <v>0</v>
      </c>
      <c r="S15" s="29">
        <v>0</v>
      </c>
      <c r="T15" s="144">
        <v>0</v>
      </c>
    </row>
    <row r="16" spans="1:20" ht="12.75">
      <c r="A16" t="s">
        <v>150</v>
      </c>
      <c r="B16" s="29">
        <v>0</v>
      </c>
      <c r="C16" s="29">
        <v>0</v>
      </c>
      <c r="D16" s="29">
        <v>0</v>
      </c>
      <c r="E16" s="29">
        <v>0</v>
      </c>
      <c r="F16" s="29">
        <v>1</v>
      </c>
      <c r="G16" s="29">
        <v>0</v>
      </c>
      <c r="H16" s="29">
        <v>0</v>
      </c>
      <c r="I16" s="29">
        <v>1</v>
      </c>
      <c r="J16" s="29">
        <v>1</v>
      </c>
      <c r="K16" s="29">
        <v>1</v>
      </c>
      <c r="L16" s="29">
        <v>0</v>
      </c>
      <c r="M16" s="29">
        <v>2</v>
      </c>
      <c r="N16" s="29">
        <v>1</v>
      </c>
      <c r="O16" s="29">
        <v>1</v>
      </c>
      <c r="P16" s="29">
        <v>0</v>
      </c>
      <c r="R16" s="29">
        <v>8</v>
      </c>
      <c r="S16" s="29">
        <v>0.5333333333333333</v>
      </c>
      <c r="T16" s="144">
        <v>587.36</v>
      </c>
    </row>
    <row r="17" spans="1:20" ht="12.75">
      <c r="A17" t="s">
        <v>98</v>
      </c>
      <c r="B17" s="29">
        <v>0</v>
      </c>
      <c r="C17" s="29">
        <v>0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R17" s="29">
        <v>0</v>
      </c>
      <c r="S17" s="29">
        <v>0</v>
      </c>
      <c r="T17" s="144">
        <v>0</v>
      </c>
    </row>
    <row r="18" spans="1:20" ht="12.75">
      <c r="A18" t="s">
        <v>137</v>
      </c>
      <c r="B18" s="29">
        <v>0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1</v>
      </c>
      <c r="O18" s="29">
        <v>0</v>
      </c>
      <c r="P18" s="29">
        <v>0</v>
      </c>
      <c r="R18" s="29">
        <v>1</v>
      </c>
      <c r="S18" s="29">
        <v>0.06666666666666667</v>
      </c>
      <c r="T18" s="144">
        <v>73.42</v>
      </c>
    </row>
    <row r="19" spans="1:20" ht="12.75">
      <c r="A19" t="s">
        <v>104</v>
      </c>
      <c r="B19" s="29">
        <v>1</v>
      </c>
      <c r="C19" s="29">
        <v>0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29">
        <v>1</v>
      </c>
      <c r="J19" s="29">
        <v>0</v>
      </c>
      <c r="K19" s="29">
        <v>0</v>
      </c>
      <c r="L19" s="29">
        <v>2</v>
      </c>
      <c r="M19" s="29">
        <v>1</v>
      </c>
      <c r="N19" s="29">
        <v>0</v>
      </c>
      <c r="O19" s="29">
        <v>1</v>
      </c>
      <c r="P19" s="29">
        <v>0</v>
      </c>
      <c r="R19" s="29">
        <v>6</v>
      </c>
      <c r="S19" s="29">
        <v>0.4</v>
      </c>
      <c r="T19" s="144">
        <v>440.52</v>
      </c>
    </row>
    <row r="20" spans="1:20" ht="12.75">
      <c r="A20" t="s">
        <v>78</v>
      </c>
      <c r="B20" s="29">
        <v>0</v>
      </c>
      <c r="C20" s="29">
        <v>0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1</v>
      </c>
      <c r="N20" s="29">
        <v>0</v>
      </c>
      <c r="O20" s="29">
        <v>0</v>
      </c>
      <c r="P20" s="29">
        <v>0</v>
      </c>
      <c r="R20" s="29">
        <v>1</v>
      </c>
      <c r="S20" s="29">
        <v>0.06666666666666667</v>
      </c>
      <c r="T20" s="144">
        <v>73.42</v>
      </c>
    </row>
    <row r="21" spans="1:20" ht="12.75">
      <c r="A21" t="s">
        <v>151</v>
      </c>
      <c r="B21" s="29">
        <v>0</v>
      </c>
      <c r="C21" s="29">
        <v>0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R21" s="29">
        <v>0</v>
      </c>
      <c r="S21" s="29">
        <v>0</v>
      </c>
      <c r="T21" s="144">
        <v>0</v>
      </c>
    </row>
    <row r="22" spans="1:20" ht="12.75">
      <c r="A22" t="s">
        <v>108</v>
      </c>
      <c r="B22" s="29">
        <v>0</v>
      </c>
      <c r="C22" s="29">
        <v>1</v>
      </c>
      <c r="D22" s="29">
        <v>1</v>
      </c>
      <c r="E22" s="29">
        <v>0</v>
      </c>
      <c r="F22" s="29">
        <v>1</v>
      </c>
      <c r="G22" s="29">
        <v>0</v>
      </c>
      <c r="H22" s="29">
        <v>0</v>
      </c>
      <c r="I22" s="29">
        <v>3</v>
      </c>
      <c r="J22" s="29">
        <v>0</v>
      </c>
      <c r="K22" s="29">
        <v>1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R22" s="29">
        <v>7</v>
      </c>
      <c r="S22" s="29">
        <v>0.4666666666666667</v>
      </c>
      <c r="T22" s="144">
        <v>513.94</v>
      </c>
    </row>
    <row r="23" spans="1:20" ht="12.75">
      <c r="A23" t="s">
        <v>152</v>
      </c>
      <c r="B23" s="29">
        <v>0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R23" s="29">
        <v>0</v>
      </c>
      <c r="S23" s="29">
        <v>0</v>
      </c>
      <c r="T23" s="144">
        <v>0</v>
      </c>
    </row>
    <row r="24" spans="1:20" ht="12.75">
      <c r="A24" t="s">
        <v>153</v>
      </c>
      <c r="B24" s="29">
        <v>0</v>
      </c>
      <c r="C24" s="29">
        <v>0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R24" s="29">
        <v>0</v>
      </c>
      <c r="S24" s="29">
        <v>0</v>
      </c>
      <c r="T24" s="144">
        <v>0</v>
      </c>
    </row>
    <row r="25" spans="1:20" ht="12.75">
      <c r="A25" t="s">
        <v>154</v>
      </c>
      <c r="B25" s="29">
        <v>19</v>
      </c>
      <c r="C25" s="29">
        <v>6</v>
      </c>
      <c r="D25" s="29">
        <v>5</v>
      </c>
      <c r="E25" s="29">
        <v>2</v>
      </c>
      <c r="F25" s="29">
        <v>6</v>
      </c>
      <c r="G25" s="29">
        <v>1</v>
      </c>
      <c r="H25" s="29">
        <v>8</v>
      </c>
      <c r="I25" s="29">
        <v>20</v>
      </c>
      <c r="J25" s="29">
        <v>3</v>
      </c>
      <c r="K25" s="29">
        <v>6</v>
      </c>
      <c r="L25" s="29">
        <v>4</v>
      </c>
      <c r="M25" s="29">
        <v>6</v>
      </c>
      <c r="N25" s="29">
        <v>0</v>
      </c>
      <c r="O25" s="29">
        <v>5</v>
      </c>
      <c r="P25" s="29">
        <v>4</v>
      </c>
      <c r="R25" s="29">
        <v>95</v>
      </c>
      <c r="S25" s="29">
        <v>6.333333333333333</v>
      </c>
      <c r="T25" s="144">
        <v>6974.9</v>
      </c>
    </row>
    <row r="26" spans="1:20" ht="12.75">
      <c r="A26" t="s">
        <v>131</v>
      </c>
      <c r="B26" s="29">
        <v>0</v>
      </c>
      <c r="C26" s="29">
        <v>0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v>1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R26" s="29">
        <v>1</v>
      </c>
      <c r="S26" s="29">
        <v>0.06666666666666667</v>
      </c>
      <c r="T26" s="144">
        <v>73.42</v>
      </c>
    </row>
    <row r="27" spans="1:20" ht="12.75">
      <c r="A27" t="s">
        <v>118</v>
      </c>
      <c r="B27" s="29">
        <v>0</v>
      </c>
      <c r="C27" s="29">
        <v>0</v>
      </c>
      <c r="D27" s="29">
        <v>0</v>
      </c>
      <c r="E27" s="29">
        <v>0</v>
      </c>
      <c r="F27" s="29">
        <v>1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R27" s="29">
        <v>1</v>
      </c>
      <c r="S27" s="29">
        <v>0.06666666666666667</v>
      </c>
      <c r="T27" s="144">
        <v>73.42</v>
      </c>
    </row>
    <row r="28" spans="1:20" ht="12.75">
      <c r="A28" t="s">
        <v>155</v>
      </c>
      <c r="B28" s="29">
        <v>1</v>
      </c>
      <c r="C28" s="29">
        <v>0</v>
      </c>
      <c r="D28" s="29">
        <v>0</v>
      </c>
      <c r="E28" s="29">
        <v>0</v>
      </c>
      <c r="F28" s="29">
        <v>1</v>
      </c>
      <c r="G28" s="29">
        <v>0</v>
      </c>
      <c r="H28" s="29">
        <v>1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R28" s="29">
        <v>3</v>
      </c>
      <c r="S28" s="29">
        <v>0.2</v>
      </c>
      <c r="T28" s="144">
        <v>220.26</v>
      </c>
    </row>
    <row r="29" spans="1:20" ht="12.75">
      <c r="A29" t="s">
        <v>89</v>
      </c>
      <c r="B29" s="29">
        <v>0</v>
      </c>
      <c r="C29" s="29">
        <v>0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R29" s="29">
        <v>0</v>
      </c>
      <c r="S29" s="29">
        <v>0</v>
      </c>
      <c r="T29" s="144">
        <v>0</v>
      </c>
    </row>
    <row r="30" spans="1:20" ht="12.75">
      <c r="A30" t="s">
        <v>135</v>
      </c>
      <c r="B30" s="29">
        <v>0</v>
      </c>
      <c r="C30" s="29">
        <v>0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1</v>
      </c>
      <c r="N30" s="29">
        <v>0</v>
      </c>
      <c r="O30" s="29">
        <v>0</v>
      </c>
      <c r="P30" s="29">
        <v>0</v>
      </c>
      <c r="R30" s="29">
        <v>1</v>
      </c>
      <c r="S30" s="29">
        <v>0.06666666666666667</v>
      </c>
      <c r="T30" s="144">
        <v>73.42</v>
      </c>
    </row>
    <row r="31" spans="1:20" ht="12.75">
      <c r="A31" t="s">
        <v>133</v>
      </c>
      <c r="B31" s="29">
        <v>0</v>
      </c>
      <c r="C31" s="29">
        <v>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1</v>
      </c>
      <c r="M31" s="29">
        <v>0</v>
      </c>
      <c r="N31" s="29">
        <v>0</v>
      </c>
      <c r="O31" s="29">
        <v>0</v>
      </c>
      <c r="P31" s="29">
        <v>1</v>
      </c>
      <c r="R31" s="29">
        <v>2</v>
      </c>
      <c r="S31" s="29">
        <v>0.13333333333333333</v>
      </c>
      <c r="T31" s="144">
        <v>146.84</v>
      </c>
    </row>
    <row r="32" spans="1:20" ht="12.75">
      <c r="A32" t="s">
        <v>156</v>
      </c>
      <c r="B32" s="29">
        <v>0</v>
      </c>
      <c r="C32" s="29">
        <v>0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R32" s="29">
        <v>0</v>
      </c>
      <c r="S32" s="29">
        <v>0</v>
      </c>
      <c r="T32" s="144">
        <v>0</v>
      </c>
    </row>
    <row r="33" spans="1:20" ht="12.75">
      <c r="A33" t="s">
        <v>157</v>
      </c>
      <c r="B33" s="29">
        <v>0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R33" s="29">
        <v>0</v>
      </c>
      <c r="S33" s="29">
        <v>0</v>
      </c>
      <c r="T33" s="144">
        <v>0</v>
      </c>
    </row>
    <row r="34" spans="1:20" ht="12.75">
      <c r="A34" t="s">
        <v>77</v>
      </c>
      <c r="B34" s="29">
        <v>0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1</v>
      </c>
      <c r="O34" s="29">
        <v>0</v>
      </c>
      <c r="P34" s="29">
        <v>0</v>
      </c>
      <c r="R34" s="29">
        <v>1</v>
      </c>
      <c r="S34" s="29">
        <v>0.06666666666666667</v>
      </c>
      <c r="T34" s="144">
        <v>73.42</v>
      </c>
    </row>
    <row r="35" spans="1:20" ht="12.75">
      <c r="A35" t="s">
        <v>158</v>
      </c>
      <c r="B35" s="29">
        <v>0</v>
      </c>
      <c r="C35" s="29">
        <v>0</v>
      </c>
      <c r="D35" s="29">
        <v>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2</v>
      </c>
      <c r="N35" s="29">
        <v>0</v>
      </c>
      <c r="O35" s="29">
        <v>0</v>
      </c>
      <c r="P35" s="29">
        <v>0</v>
      </c>
      <c r="R35" s="29">
        <v>2</v>
      </c>
      <c r="S35" s="29">
        <v>0.13333333333333333</v>
      </c>
      <c r="T35" s="144">
        <v>146.84</v>
      </c>
    </row>
    <row r="36" spans="1:20" ht="12.75">
      <c r="A36" t="s">
        <v>159</v>
      </c>
      <c r="B36" s="29">
        <v>0</v>
      </c>
      <c r="C36" s="29">
        <v>0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R36" s="29">
        <v>0</v>
      </c>
      <c r="S36" s="29">
        <v>0</v>
      </c>
      <c r="T36" s="144">
        <v>0</v>
      </c>
    </row>
    <row r="37" spans="1:20" ht="12.75">
      <c r="A37" t="s">
        <v>160</v>
      </c>
      <c r="B37" s="29">
        <v>0</v>
      </c>
      <c r="C37" s="29">
        <v>0</v>
      </c>
      <c r="D37" s="29">
        <v>0</v>
      </c>
      <c r="E37" s="29">
        <v>0</v>
      </c>
      <c r="F37" s="29">
        <v>2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R37" s="29">
        <v>2</v>
      </c>
      <c r="S37" s="29">
        <v>0.13333333333333333</v>
      </c>
      <c r="T37" s="144">
        <v>146.84</v>
      </c>
    </row>
    <row r="38" spans="1:20" ht="12.75">
      <c r="A38" t="s">
        <v>109</v>
      </c>
      <c r="B38" s="29">
        <v>0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3</v>
      </c>
      <c r="N38" s="29">
        <v>0</v>
      </c>
      <c r="O38" s="29">
        <v>0</v>
      </c>
      <c r="P38" s="29">
        <v>0</v>
      </c>
      <c r="R38" s="29">
        <v>3</v>
      </c>
      <c r="S38" s="29">
        <v>0.2</v>
      </c>
      <c r="T38" s="144">
        <v>220.26</v>
      </c>
    </row>
    <row r="39" spans="1:20" ht="12.75">
      <c r="A39" t="s">
        <v>161</v>
      </c>
      <c r="B39" s="29">
        <v>0</v>
      </c>
      <c r="C39" s="29">
        <v>0</v>
      </c>
      <c r="D39" s="29">
        <v>0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R39" s="29">
        <v>0</v>
      </c>
      <c r="S39" s="29">
        <v>0</v>
      </c>
      <c r="T39" s="144">
        <v>0</v>
      </c>
    </row>
    <row r="40" spans="1:20" ht="12.75">
      <c r="A40" t="s">
        <v>162</v>
      </c>
      <c r="B40" s="29">
        <v>0</v>
      </c>
      <c r="C40" s="29">
        <v>0</v>
      </c>
      <c r="D40" s="29">
        <v>0</v>
      </c>
      <c r="E40" s="29">
        <v>0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R40" s="29">
        <v>0</v>
      </c>
      <c r="S40" s="29">
        <v>0</v>
      </c>
      <c r="T40" s="144">
        <v>0</v>
      </c>
    </row>
    <row r="41" spans="1:20" ht="12.75">
      <c r="A41" t="s">
        <v>92</v>
      </c>
      <c r="B41" s="29">
        <v>0</v>
      </c>
      <c r="C41" s="29">
        <v>0</v>
      </c>
      <c r="D41" s="29">
        <v>0</v>
      </c>
      <c r="E41" s="29">
        <v>0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R41" s="29">
        <v>0</v>
      </c>
      <c r="S41" s="29">
        <v>0</v>
      </c>
      <c r="T41" s="144">
        <v>0</v>
      </c>
    </row>
    <row r="42" spans="1:20" ht="12.75">
      <c r="A42" t="s">
        <v>123</v>
      </c>
      <c r="B42" s="29">
        <v>0</v>
      </c>
      <c r="C42" s="29">
        <v>0</v>
      </c>
      <c r="D42" s="29">
        <v>0</v>
      </c>
      <c r="E42" s="29">
        <v>0</v>
      </c>
      <c r="F42" s="29">
        <v>0</v>
      </c>
      <c r="G42" s="29">
        <v>0</v>
      </c>
      <c r="H42" s="29">
        <v>1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R42" s="29">
        <v>1</v>
      </c>
      <c r="S42" s="29">
        <v>0.06666666666666667</v>
      </c>
      <c r="T42" s="144">
        <v>73.42</v>
      </c>
    </row>
    <row r="43" spans="1:20" ht="12.75">
      <c r="A43" t="s">
        <v>163</v>
      </c>
      <c r="B43" s="29">
        <v>0</v>
      </c>
      <c r="C43" s="29">
        <v>0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R43" s="29">
        <v>0</v>
      </c>
      <c r="S43" s="29">
        <v>0</v>
      </c>
      <c r="T43" s="144">
        <v>0</v>
      </c>
    </row>
    <row r="44" spans="1:20" ht="12.75">
      <c r="A44" t="s">
        <v>136</v>
      </c>
      <c r="B44" s="29">
        <v>0</v>
      </c>
      <c r="C44" s="29">
        <v>0</v>
      </c>
      <c r="D44" s="29">
        <v>0</v>
      </c>
      <c r="E44" s="29">
        <v>0</v>
      </c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2</v>
      </c>
      <c r="N44" s="29">
        <v>0</v>
      </c>
      <c r="O44" s="29">
        <v>0</v>
      </c>
      <c r="P44" s="29">
        <v>0</v>
      </c>
      <c r="R44" s="29">
        <v>2</v>
      </c>
      <c r="S44" s="29">
        <v>0.13333333333333333</v>
      </c>
      <c r="T44" s="144">
        <v>146.84</v>
      </c>
    </row>
    <row r="45" spans="1:20" ht="12.75">
      <c r="A45" t="s">
        <v>91</v>
      </c>
      <c r="B45" s="29">
        <v>0</v>
      </c>
      <c r="C45" s="29">
        <v>0</v>
      </c>
      <c r="D45" s="29">
        <v>0</v>
      </c>
      <c r="E45" s="29">
        <v>0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R45" s="29">
        <v>0</v>
      </c>
      <c r="S45" s="29">
        <v>0</v>
      </c>
      <c r="T45" s="144">
        <v>0</v>
      </c>
    </row>
    <row r="46" spans="1:20" ht="12.75">
      <c r="A46" t="s">
        <v>88</v>
      </c>
      <c r="B46" s="29">
        <v>0</v>
      </c>
      <c r="C46" s="29">
        <v>0</v>
      </c>
      <c r="D46" s="29">
        <v>0</v>
      </c>
      <c r="E46" s="29">
        <v>0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29">
        <v>0</v>
      </c>
      <c r="O46" s="29">
        <v>0</v>
      </c>
      <c r="P46" s="29">
        <v>0</v>
      </c>
      <c r="R46" s="29">
        <v>0</v>
      </c>
      <c r="S46" s="29">
        <v>0</v>
      </c>
      <c r="T46" s="144">
        <v>0</v>
      </c>
    </row>
    <row r="47" spans="1:20" ht="12.75">
      <c r="A47" s="1" t="s">
        <v>210</v>
      </c>
      <c r="B47" s="29">
        <v>0</v>
      </c>
      <c r="C47" s="29">
        <v>0</v>
      </c>
      <c r="D47" s="29">
        <v>0</v>
      </c>
      <c r="E47" s="29">
        <v>0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29">
        <v>0</v>
      </c>
      <c r="P47" s="29">
        <v>0</v>
      </c>
      <c r="R47" s="29">
        <v>0</v>
      </c>
      <c r="S47" s="29">
        <v>0</v>
      </c>
      <c r="T47" s="144">
        <v>0</v>
      </c>
    </row>
    <row r="48" spans="1:20" ht="12.75">
      <c r="A48" t="s">
        <v>90</v>
      </c>
      <c r="B48" s="29">
        <v>0</v>
      </c>
      <c r="C48" s="29">
        <v>0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R48" s="29">
        <v>0</v>
      </c>
      <c r="S48" s="29">
        <v>0</v>
      </c>
      <c r="T48" s="144">
        <v>0</v>
      </c>
    </row>
    <row r="49" spans="1:20" ht="12.75">
      <c r="A49" t="s">
        <v>164</v>
      </c>
      <c r="B49" s="29">
        <v>0</v>
      </c>
      <c r="C49" s="29">
        <v>0</v>
      </c>
      <c r="D49" s="29">
        <v>0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1</v>
      </c>
      <c r="N49" s="29">
        <v>0</v>
      </c>
      <c r="O49" s="29">
        <v>0</v>
      </c>
      <c r="P49" s="29">
        <v>0</v>
      </c>
      <c r="R49" s="29">
        <v>1</v>
      </c>
      <c r="S49" s="29">
        <v>0.06666666666666667</v>
      </c>
      <c r="T49" s="144">
        <v>73.42</v>
      </c>
    </row>
    <row r="50" spans="1:20" ht="12.75">
      <c r="A50" t="s">
        <v>117</v>
      </c>
      <c r="B50" s="29">
        <v>0</v>
      </c>
      <c r="C50" s="29">
        <v>0</v>
      </c>
      <c r="D50" s="29">
        <v>0</v>
      </c>
      <c r="E50" s="29">
        <v>0</v>
      </c>
      <c r="F50" s="29">
        <v>1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R50" s="29">
        <v>1</v>
      </c>
      <c r="S50" s="29">
        <v>0.06666666666666667</v>
      </c>
      <c r="T50" s="144">
        <v>73.42</v>
      </c>
    </row>
    <row r="51" spans="1:20" ht="12.75">
      <c r="A51" t="s">
        <v>116</v>
      </c>
      <c r="B51" s="29">
        <v>0</v>
      </c>
      <c r="C51" s="29">
        <v>0</v>
      </c>
      <c r="D51" s="29">
        <v>0</v>
      </c>
      <c r="E51" s="29">
        <v>1</v>
      </c>
      <c r="F51" s="29">
        <v>0</v>
      </c>
      <c r="G51" s="29">
        <v>1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R51" s="29">
        <v>2</v>
      </c>
      <c r="S51" s="29">
        <v>0.13333333333333333</v>
      </c>
      <c r="T51" s="144">
        <v>146.84</v>
      </c>
    </row>
    <row r="52" spans="1:20" ht="12.75">
      <c r="A52" t="s">
        <v>165</v>
      </c>
      <c r="B52" s="29">
        <v>0</v>
      </c>
      <c r="C52" s="29">
        <v>0</v>
      </c>
      <c r="D52" s="29">
        <v>0</v>
      </c>
      <c r="E52" s="29">
        <v>0</v>
      </c>
      <c r="F52" s="29">
        <v>0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29">
        <v>0</v>
      </c>
      <c r="O52" s="29">
        <v>0</v>
      </c>
      <c r="P52" s="29">
        <v>0</v>
      </c>
      <c r="R52" s="29">
        <v>0</v>
      </c>
      <c r="S52" s="29">
        <v>0</v>
      </c>
      <c r="T52" s="144">
        <v>0</v>
      </c>
    </row>
    <row r="53" spans="1:20" ht="13.5" thickBot="1">
      <c r="A53" t="s">
        <v>34</v>
      </c>
      <c r="B53" s="29">
        <v>0</v>
      </c>
      <c r="C53" s="29">
        <v>0</v>
      </c>
      <c r="D53" s="29">
        <v>0</v>
      </c>
      <c r="E53" s="29">
        <v>0</v>
      </c>
      <c r="F53" s="29">
        <v>0</v>
      </c>
      <c r="G53" s="29">
        <v>0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R53" s="117">
        <v>0</v>
      </c>
      <c r="S53" s="117">
        <v>0</v>
      </c>
      <c r="T53" s="153">
        <v>0</v>
      </c>
    </row>
    <row r="54" spans="1:20" ht="13.5" thickBot="1">
      <c r="A54" s="85" t="s">
        <v>193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R54" s="113">
        <f>SUM(R8:R53)</f>
        <v>177</v>
      </c>
      <c r="S54" s="114">
        <f>SUM(S8:S53)</f>
        <v>11.799999999999994</v>
      </c>
      <c r="T54" s="131">
        <f>SUM(T8:T53)</f>
        <v>12995.340000000002</v>
      </c>
    </row>
    <row r="56" ht="12.75">
      <c r="A56" s="85" t="s">
        <v>166</v>
      </c>
    </row>
    <row r="57" spans="1:20" ht="12.75">
      <c r="A57" t="s">
        <v>167</v>
      </c>
      <c r="B57" s="29">
        <v>0</v>
      </c>
      <c r="C57" s="29">
        <v>0</v>
      </c>
      <c r="D57" s="29">
        <v>0</v>
      </c>
      <c r="E57" s="29">
        <v>0</v>
      </c>
      <c r="F57" s="29">
        <v>0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R57" s="29">
        <v>0</v>
      </c>
      <c r="S57" s="29">
        <v>0</v>
      </c>
      <c r="T57" s="144">
        <v>0</v>
      </c>
    </row>
    <row r="58" spans="1:20" ht="12.75">
      <c r="A58" t="s">
        <v>168</v>
      </c>
      <c r="B58" s="29">
        <v>0</v>
      </c>
      <c r="C58" s="29">
        <v>0</v>
      </c>
      <c r="D58" s="29">
        <v>0</v>
      </c>
      <c r="E58" s="29">
        <v>0</v>
      </c>
      <c r="F58" s="29">
        <v>0</v>
      </c>
      <c r="G58" s="29">
        <v>0</v>
      </c>
      <c r="H58" s="29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R58" s="29">
        <v>0</v>
      </c>
      <c r="S58" s="29">
        <v>0</v>
      </c>
      <c r="T58" s="144">
        <v>0</v>
      </c>
    </row>
    <row r="59" spans="1:20" ht="12.75">
      <c r="A59" t="s">
        <v>169</v>
      </c>
      <c r="B59" s="29">
        <v>0</v>
      </c>
      <c r="C59" s="29">
        <v>0</v>
      </c>
      <c r="D59" s="29">
        <v>0</v>
      </c>
      <c r="E59" s="29">
        <v>0</v>
      </c>
      <c r="F59" s="29">
        <v>0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R59" s="29">
        <v>0</v>
      </c>
      <c r="S59" s="29">
        <v>0</v>
      </c>
      <c r="T59" s="144">
        <v>0</v>
      </c>
    </row>
    <row r="60" spans="1:20" ht="12.75">
      <c r="A60" t="s">
        <v>170</v>
      </c>
      <c r="B60" s="29">
        <v>0</v>
      </c>
      <c r="C60" s="29">
        <v>0</v>
      </c>
      <c r="D60" s="29">
        <v>0</v>
      </c>
      <c r="E60" s="29">
        <v>0</v>
      </c>
      <c r="F60" s="29">
        <v>0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R60" s="29">
        <v>0</v>
      </c>
      <c r="S60" s="29">
        <v>0</v>
      </c>
      <c r="T60" s="144">
        <v>0</v>
      </c>
    </row>
    <row r="61" spans="1:20" ht="13.5">
      <c r="A61" t="s">
        <v>99</v>
      </c>
      <c r="B61" s="29">
        <v>0</v>
      </c>
      <c r="C61" s="29">
        <v>0</v>
      </c>
      <c r="D61" s="29">
        <v>0</v>
      </c>
      <c r="E61" s="29">
        <v>0</v>
      </c>
      <c r="F61" s="29">
        <v>0</v>
      </c>
      <c r="G61" s="29">
        <v>0</v>
      </c>
      <c r="H61" s="29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R61" s="29">
        <v>0</v>
      </c>
      <c r="S61" s="29">
        <v>0</v>
      </c>
      <c r="T61" s="144">
        <v>0</v>
      </c>
    </row>
    <row r="62" spans="1:20" ht="12.75">
      <c r="A62" t="s">
        <v>171</v>
      </c>
      <c r="B62" s="29">
        <v>3</v>
      </c>
      <c r="C62" s="29">
        <v>2</v>
      </c>
      <c r="D62" s="29">
        <v>4</v>
      </c>
      <c r="E62" s="29">
        <v>1</v>
      </c>
      <c r="F62" s="29">
        <v>3</v>
      </c>
      <c r="G62" s="29">
        <v>1</v>
      </c>
      <c r="H62" s="29">
        <v>0</v>
      </c>
      <c r="I62" s="29">
        <v>28</v>
      </c>
      <c r="J62" s="29">
        <v>3</v>
      </c>
      <c r="K62" s="29">
        <v>3</v>
      </c>
      <c r="L62" s="29">
        <v>1</v>
      </c>
      <c r="M62" s="29">
        <v>4</v>
      </c>
      <c r="N62" s="29">
        <v>1</v>
      </c>
      <c r="O62" s="29">
        <v>0</v>
      </c>
      <c r="P62" s="29">
        <v>2</v>
      </c>
      <c r="R62" s="29">
        <v>56</v>
      </c>
      <c r="S62" s="29">
        <v>3.7333333333333334</v>
      </c>
      <c r="T62" s="144">
        <v>4111.52</v>
      </c>
    </row>
    <row r="63" spans="1:20" ht="12.75">
      <c r="A63" t="s">
        <v>112</v>
      </c>
      <c r="B63" s="29">
        <v>0</v>
      </c>
      <c r="C63" s="29">
        <v>1</v>
      </c>
      <c r="D63" s="29">
        <v>0</v>
      </c>
      <c r="E63" s="29">
        <v>0</v>
      </c>
      <c r="F63" s="29">
        <v>0</v>
      </c>
      <c r="G63" s="29">
        <v>0</v>
      </c>
      <c r="H63" s="29">
        <v>0</v>
      </c>
      <c r="I63" s="29">
        <v>1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R63" s="29">
        <v>2</v>
      </c>
      <c r="S63" s="29">
        <v>0.13333333333333333</v>
      </c>
      <c r="T63" s="144">
        <v>146.84</v>
      </c>
    </row>
    <row r="64" spans="1:20" ht="12.75">
      <c r="A64" t="s">
        <v>172</v>
      </c>
      <c r="B64" s="29">
        <v>0</v>
      </c>
      <c r="C64" s="29">
        <v>0</v>
      </c>
      <c r="D64" s="29">
        <v>0</v>
      </c>
      <c r="E64" s="29">
        <v>0</v>
      </c>
      <c r="F64" s="29">
        <v>0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R64" s="29">
        <v>0</v>
      </c>
      <c r="S64" s="29">
        <v>0</v>
      </c>
      <c r="T64" s="144">
        <v>0</v>
      </c>
    </row>
    <row r="65" spans="1:20" ht="12.75">
      <c r="A65" t="s">
        <v>42</v>
      </c>
      <c r="B65" s="29">
        <v>0</v>
      </c>
      <c r="C65" s="29">
        <v>0</v>
      </c>
      <c r="D65" s="29">
        <v>0</v>
      </c>
      <c r="E65" s="29">
        <v>0</v>
      </c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R65" s="29">
        <v>0</v>
      </c>
      <c r="S65" s="29">
        <v>0</v>
      </c>
      <c r="T65" s="144">
        <v>0</v>
      </c>
    </row>
    <row r="66" spans="1:20" ht="12.75" thickBot="1">
      <c r="A66" t="s">
        <v>173</v>
      </c>
      <c r="B66" s="29">
        <v>0</v>
      </c>
      <c r="C66" s="29">
        <v>0</v>
      </c>
      <c r="D66" s="29">
        <v>0</v>
      </c>
      <c r="E66" s="29">
        <v>0</v>
      </c>
      <c r="F66" s="29">
        <v>0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R66" s="117">
        <v>0</v>
      </c>
      <c r="S66" s="117">
        <v>0</v>
      </c>
      <c r="T66" s="153">
        <v>0</v>
      </c>
    </row>
    <row r="67" spans="1:20" ht="13.5" thickBot="1">
      <c r="A67" s="85" t="s">
        <v>194</v>
      </c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R67" s="115">
        <f>SUM(R57:R66)</f>
        <v>58</v>
      </c>
      <c r="S67" s="116">
        <f>SUM(S57:S66)</f>
        <v>3.8666666666666667</v>
      </c>
      <c r="T67" s="131">
        <f>SUM(T57:T66)</f>
        <v>4258.360000000001</v>
      </c>
    </row>
    <row r="69" ht="12.75">
      <c r="A69" s="85" t="s">
        <v>174</v>
      </c>
    </row>
    <row r="70" spans="1:20" ht="12.75">
      <c r="A70" t="s">
        <v>175</v>
      </c>
      <c r="B70" s="29">
        <v>0</v>
      </c>
      <c r="C70" s="29">
        <v>0</v>
      </c>
      <c r="D70" s="29">
        <v>0</v>
      </c>
      <c r="E70" s="29">
        <v>0</v>
      </c>
      <c r="F70" s="29">
        <v>0</v>
      </c>
      <c r="G70" s="29">
        <v>0</v>
      </c>
      <c r="H70" s="29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R70" s="29">
        <v>0</v>
      </c>
      <c r="S70" s="29">
        <v>0</v>
      </c>
      <c r="T70" s="144">
        <v>0</v>
      </c>
    </row>
    <row r="71" spans="1:20" ht="12.75">
      <c r="A71" t="s">
        <v>176</v>
      </c>
      <c r="B71" s="29">
        <v>0</v>
      </c>
      <c r="C71" s="29">
        <v>0</v>
      </c>
      <c r="D71" s="29">
        <v>0</v>
      </c>
      <c r="E71" s="29">
        <v>0</v>
      </c>
      <c r="F71" s="29">
        <v>0</v>
      </c>
      <c r="G71" s="29">
        <v>0</v>
      </c>
      <c r="H71" s="29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R71" s="29">
        <v>0</v>
      </c>
      <c r="S71" s="29">
        <v>0</v>
      </c>
      <c r="T71" s="144">
        <v>0</v>
      </c>
    </row>
    <row r="72" spans="1:20" ht="12.75">
      <c r="A72" t="s">
        <v>101</v>
      </c>
      <c r="B72" s="29">
        <v>0</v>
      </c>
      <c r="C72" s="29">
        <v>0</v>
      </c>
      <c r="D72" s="29">
        <v>0</v>
      </c>
      <c r="E72" s="29">
        <v>0</v>
      </c>
      <c r="F72" s="29">
        <v>0</v>
      </c>
      <c r="G72" s="29">
        <v>0</v>
      </c>
      <c r="H72" s="29">
        <v>0</v>
      </c>
      <c r="I72" s="29">
        <v>0</v>
      </c>
      <c r="J72" s="29">
        <v>0</v>
      </c>
      <c r="K72" s="29">
        <v>0</v>
      </c>
      <c r="L72" s="29">
        <v>0</v>
      </c>
      <c r="M72" s="29">
        <v>0</v>
      </c>
      <c r="N72" s="29">
        <v>0</v>
      </c>
      <c r="O72" s="29">
        <v>0</v>
      </c>
      <c r="P72" s="29">
        <v>0</v>
      </c>
      <c r="R72" s="29">
        <v>0</v>
      </c>
      <c r="S72" s="29">
        <v>0</v>
      </c>
      <c r="T72" s="144">
        <v>0</v>
      </c>
    </row>
    <row r="74" ht="12.75">
      <c r="A74" s="85" t="s">
        <v>47</v>
      </c>
    </row>
    <row r="75" spans="1:20" ht="12.75">
      <c r="A75" t="s">
        <v>177</v>
      </c>
      <c r="B75" s="29">
        <v>0</v>
      </c>
      <c r="C75" s="29">
        <v>0</v>
      </c>
      <c r="D75" s="29">
        <v>0</v>
      </c>
      <c r="E75" s="29">
        <v>0</v>
      </c>
      <c r="F75" s="29">
        <v>0</v>
      </c>
      <c r="G75" s="29">
        <v>0</v>
      </c>
      <c r="H75" s="29">
        <v>0</v>
      </c>
      <c r="I75" s="29">
        <v>0</v>
      </c>
      <c r="J75" s="29">
        <v>0</v>
      </c>
      <c r="K75" s="29">
        <v>0</v>
      </c>
      <c r="L75" s="29">
        <v>0</v>
      </c>
      <c r="M75" s="29">
        <v>0</v>
      </c>
      <c r="N75" s="29">
        <v>0</v>
      </c>
      <c r="O75" s="29">
        <v>0</v>
      </c>
      <c r="P75" s="29">
        <v>0</v>
      </c>
      <c r="R75" s="29">
        <v>0</v>
      </c>
      <c r="S75" s="29">
        <v>0</v>
      </c>
      <c r="T75" s="144">
        <v>0</v>
      </c>
    </row>
    <row r="76" spans="1:20" ht="12.75">
      <c r="A76" t="s">
        <v>178</v>
      </c>
      <c r="B76" s="29">
        <v>4</v>
      </c>
      <c r="C76" s="29">
        <v>0</v>
      </c>
      <c r="D76" s="29">
        <v>0</v>
      </c>
      <c r="E76" s="29">
        <v>0</v>
      </c>
      <c r="F76" s="29">
        <v>0</v>
      </c>
      <c r="G76" s="29">
        <v>0</v>
      </c>
      <c r="H76" s="29">
        <v>0</v>
      </c>
      <c r="I76" s="29">
        <v>0</v>
      </c>
      <c r="J76" s="29">
        <v>0</v>
      </c>
      <c r="K76" s="29">
        <v>0</v>
      </c>
      <c r="L76" s="29">
        <v>0</v>
      </c>
      <c r="M76" s="29">
        <v>0</v>
      </c>
      <c r="N76" s="29">
        <v>0</v>
      </c>
      <c r="O76" s="29">
        <v>0</v>
      </c>
      <c r="P76" s="29">
        <v>0</v>
      </c>
      <c r="R76" s="29">
        <v>4</v>
      </c>
      <c r="S76" s="29">
        <v>0.26666666666666666</v>
      </c>
      <c r="T76" s="144">
        <v>293.68</v>
      </c>
    </row>
    <row r="77" spans="1:20" ht="12.75">
      <c r="A77" t="s">
        <v>179</v>
      </c>
      <c r="B77" s="29">
        <v>0</v>
      </c>
      <c r="C77" s="29">
        <v>0</v>
      </c>
      <c r="D77" s="29">
        <v>0</v>
      </c>
      <c r="E77" s="29">
        <v>0</v>
      </c>
      <c r="F77" s="29">
        <v>0</v>
      </c>
      <c r="G77" s="29">
        <v>0</v>
      </c>
      <c r="H77" s="29">
        <v>0</v>
      </c>
      <c r="I77" s="29">
        <v>0</v>
      </c>
      <c r="J77" s="29">
        <v>0</v>
      </c>
      <c r="K77" s="29">
        <v>0</v>
      </c>
      <c r="L77" s="29">
        <v>0</v>
      </c>
      <c r="M77" s="29">
        <v>0</v>
      </c>
      <c r="N77" s="29">
        <v>0</v>
      </c>
      <c r="O77" s="29">
        <v>0</v>
      </c>
      <c r="P77" s="29">
        <v>0</v>
      </c>
      <c r="R77" s="29">
        <v>0</v>
      </c>
      <c r="S77" s="29">
        <v>0</v>
      </c>
      <c r="T77" s="144">
        <v>0</v>
      </c>
    </row>
    <row r="79" ht="12.75">
      <c r="A79" s="85" t="s">
        <v>51</v>
      </c>
    </row>
    <row r="80" spans="1:20" ht="12.75">
      <c r="A80" t="s">
        <v>180</v>
      </c>
      <c r="B80" s="29">
        <v>0</v>
      </c>
      <c r="C80" s="29">
        <v>0</v>
      </c>
      <c r="D80" s="29">
        <v>0</v>
      </c>
      <c r="E80" s="29">
        <v>0</v>
      </c>
      <c r="F80" s="29">
        <v>0</v>
      </c>
      <c r="G80" s="29">
        <v>0</v>
      </c>
      <c r="H80" s="29">
        <v>0</v>
      </c>
      <c r="I80" s="29">
        <v>0</v>
      </c>
      <c r="J80" s="29">
        <v>0</v>
      </c>
      <c r="K80" s="29">
        <v>0</v>
      </c>
      <c r="L80" s="29">
        <v>0</v>
      </c>
      <c r="M80" s="29">
        <v>0</v>
      </c>
      <c r="N80" s="29">
        <v>0</v>
      </c>
      <c r="O80" s="29">
        <v>0</v>
      </c>
      <c r="P80" s="29">
        <v>0</v>
      </c>
      <c r="R80" s="29">
        <v>0</v>
      </c>
      <c r="S80" s="29">
        <v>0</v>
      </c>
      <c r="T80" s="144">
        <v>0</v>
      </c>
    </row>
    <row r="81" spans="1:20" ht="12.75">
      <c r="A81" t="s">
        <v>181</v>
      </c>
      <c r="B81" s="29">
        <v>0</v>
      </c>
      <c r="C81" s="29">
        <v>0</v>
      </c>
      <c r="D81" s="29">
        <v>0</v>
      </c>
      <c r="E81" s="29">
        <v>0</v>
      </c>
      <c r="F81" s="29">
        <v>0</v>
      </c>
      <c r="G81" s="29">
        <v>0</v>
      </c>
      <c r="H81" s="29">
        <v>0</v>
      </c>
      <c r="I81" s="29">
        <v>0</v>
      </c>
      <c r="J81" s="29">
        <v>0</v>
      </c>
      <c r="K81" s="29">
        <v>0</v>
      </c>
      <c r="L81" s="29">
        <v>0</v>
      </c>
      <c r="M81" s="29">
        <v>0</v>
      </c>
      <c r="N81" s="29">
        <v>0</v>
      </c>
      <c r="O81" s="29">
        <v>0</v>
      </c>
      <c r="P81" s="29">
        <v>0</v>
      </c>
      <c r="R81" s="29">
        <v>0</v>
      </c>
      <c r="S81" s="29">
        <v>0</v>
      </c>
      <c r="T81" s="144">
        <v>0</v>
      </c>
    </row>
    <row r="82" spans="1:20" ht="12.75">
      <c r="A82" t="s">
        <v>182</v>
      </c>
      <c r="B82" s="29">
        <v>0</v>
      </c>
      <c r="C82" s="29">
        <v>0</v>
      </c>
      <c r="D82" s="29">
        <v>0</v>
      </c>
      <c r="E82" s="29">
        <v>0</v>
      </c>
      <c r="F82" s="29">
        <v>0</v>
      </c>
      <c r="G82" s="29">
        <v>0</v>
      </c>
      <c r="H82" s="29">
        <v>0</v>
      </c>
      <c r="I82" s="29">
        <v>0</v>
      </c>
      <c r="J82" s="29">
        <v>0</v>
      </c>
      <c r="K82" s="29">
        <v>0</v>
      </c>
      <c r="L82" s="29">
        <v>0</v>
      </c>
      <c r="M82" s="29">
        <v>0</v>
      </c>
      <c r="N82" s="29">
        <v>0</v>
      </c>
      <c r="O82" s="29">
        <v>0</v>
      </c>
      <c r="P82" s="29">
        <v>0</v>
      </c>
      <c r="R82" s="29">
        <v>0</v>
      </c>
      <c r="S82" s="29">
        <v>0</v>
      </c>
      <c r="T82" s="144">
        <v>0</v>
      </c>
    </row>
    <row r="83" spans="1:20" ht="12.75">
      <c r="A83" t="s">
        <v>183</v>
      </c>
      <c r="B83" s="29">
        <v>0</v>
      </c>
      <c r="C83" s="29">
        <v>0</v>
      </c>
      <c r="D83" s="29">
        <v>0</v>
      </c>
      <c r="E83" s="29">
        <v>0</v>
      </c>
      <c r="F83" s="29">
        <v>0</v>
      </c>
      <c r="G83" s="29">
        <v>0</v>
      </c>
      <c r="H83" s="29">
        <v>0</v>
      </c>
      <c r="I83" s="29">
        <v>0</v>
      </c>
      <c r="J83" s="29">
        <v>0</v>
      </c>
      <c r="K83" s="29">
        <v>0</v>
      </c>
      <c r="L83" s="29">
        <v>0</v>
      </c>
      <c r="M83" s="29">
        <v>0</v>
      </c>
      <c r="N83" s="29">
        <v>0</v>
      </c>
      <c r="O83" s="29">
        <v>0</v>
      </c>
      <c r="P83" s="29">
        <v>0</v>
      </c>
      <c r="R83" s="29">
        <v>0</v>
      </c>
      <c r="S83" s="29">
        <v>0</v>
      </c>
      <c r="T83" s="144">
        <v>0</v>
      </c>
    </row>
    <row r="84" spans="1:20" ht="13.5" thickBot="1">
      <c r="A84" t="s">
        <v>34</v>
      </c>
      <c r="B84" s="29">
        <v>0</v>
      </c>
      <c r="C84" s="29">
        <v>0</v>
      </c>
      <c r="D84" s="29">
        <v>0</v>
      </c>
      <c r="E84" s="29">
        <v>0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1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R84" s="117">
        <v>1</v>
      </c>
      <c r="S84" s="117">
        <v>0.06666666666666667</v>
      </c>
      <c r="T84" s="153">
        <v>73.42</v>
      </c>
    </row>
    <row r="85" spans="1:20" ht="13.5" thickBot="1">
      <c r="A85" s="85" t="s">
        <v>195</v>
      </c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R85" s="115">
        <f>SUM(R70:R84)</f>
        <v>5</v>
      </c>
      <c r="S85" s="116">
        <f>SUM(S70:S84)</f>
        <v>0.3333333333333333</v>
      </c>
      <c r="T85" s="131">
        <f>SUM(T70:T84)</f>
        <v>367.1</v>
      </c>
    </row>
    <row r="87" ht="12.75">
      <c r="A87" s="85" t="s">
        <v>56</v>
      </c>
    </row>
    <row r="88" spans="1:20" ht="12.75">
      <c r="A88" s="48" t="s">
        <v>209</v>
      </c>
      <c r="B88" s="29">
        <v>38</v>
      </c>
      <c r="C88" s="29">
        <v>22</v>
      </c>
      <c r="D88" s="29">
        <v>45</v>
      </c>
      <c r="E88" s="29">
        <v>63</v>
      </c>
      <c r="F88" s="29">
        <v>22</v>
      </c>
      <c r="G88" s="29">
        <v>13</v>
      </c>
      <c r="H88" s="29">
        <v>16</v>
      </c>
      <c r="I88" s="29">
        <v>47</v>
      </c>
      <c r="J88" s="29">
        <v>4</v>
      </c>
      <c r="K88" s="29">
        <v>5</v>
      </c>
      <c r="L88" s="29">
        <v>5</v>
      </c>
      <c r="M88" s="29">
        <v>4</v>
      </c>
      <c r="N88" s="29">
        <v>2</v>
      </c>
      <c r="O88" s="29">
        <v>0</v>
      </c>
      <c r="P88" s="29">
        <v>2</v>
      </c>
      <c r="R88" s="29">
        <v>288</v>
      </c>
      <c r="S88" s="29">
        <v>19.2</v>
      </c>
      <c r="T88" s="144">
        <v>21144.96</v>
      </c>
    </row>
    <row r="89" spans="1:20" ht="12.75">
      <c r="A89" t="s">
        <v>184</v>
      </c>
      <c r="B89" s="29">
        <v>0</v>
      </c>
      <c r="C89" s="29">
        <v>0</v>
      </c>
      <c r="D89" s="29">
        <v>0</v>
      </c>
      <c r="E89" s="29">
        <v>0</v>
      </c>
      <c r="F89" s="29">
        <v>0</v>
      </c>
      <c r="G89" s="29">
        <v>0</v>
      </c>
      <c r="H89" s="29">
        <v>0</v>
      </c>
      <c r="I89" s="29">
        <v>0</v>
      </c>
      <c r="J89" s="29">
        <v>0</v>
      </c>
      <c r="K89" s="29">
        <v>0</v>
      </c>
      <c r="L89" s="29">
        <v>0</v>
      </c>
      <c r="M89" s="29">
        <v>0</v>
      </c>
      <c r="N89" s="29">
        <v>0</v>
      </c>
      <c r="O89" s="29">
        <v>0</v>
      </c>
      <c r="P89" s="29">
        <v>0</v>
      </c>
      <c r="R89" s="29">
        <v>0</v>
      </c>
      <c r="S89" s="29">
        <v>0</v>
      </c>
      <c r="T89" s="144">
        <v>0</v>
      </c>
    </row>
    <row r="90" spans="1:20" ht="12.75">
      <c r="A90" t="s">
        <v>58</v>
      </c>
      <c r="B90" s="29">
        <v>35</v>
      </c>
      <c r="C90" s="29">
        <v>3</v>
      </c>
      <c r="D90" s="29">
        <v>0</v>
      </c>
      <c r="E90" s="29">
        <v>0</v>
      </c>
      <c r="F90" s="29">
        <v>0</v>
      </c>
      <c r="G90" s="29">
        <v>0</v>
      </c>
      <c r="H90" s="29">
        <v>0</v>
      </c>
      <c r="I90" s="29">
        <v>0</v>
      </c>
      <c r="J90" s="29">
        <v>0</v>
      </c>
      <c r="K90" s="29">
        <v>0</v>
      </c>
      <c r="L90" s="29">
        <v>0</v>
      </c>
      <c r="M90" s="29">
        <v>0</v>
      </c>
      <c r="N90" s="29">
        <v>0</v>
      </c>
      <c r="O90" s="29">
        <v>0</v>
      </c>
      <c r="P90" s="29">
        <v>0</v>
      </c>
      <c r="R90" s="29">
        <v>38</v>
      </c>
      <c r="S90" s="29">
        <v>2.533333333333333</v>
      </c>
      <c r="T90" s="144">
        <v>2789.96</v>
      </c>
    </row>
    <row r="91" spans="1:20" ht="12.75">
      <c r="A91" t="s">
        <v>185</v>
      </c>
      <c r="B91" s="29">
        <v>0</v>
      </c>
      <c r="C91" s="29">
        <v>0</v>
      </c>
      <c r="D91" s="29">
        <v>0</v>
      </c>
      <c r="E91" s="29">
        <v>0</v>
      </c>
      <c r="F91" s="29">
        <v>0</v>
      </c>
      <c r="G91" s="29">
        <v>0</v>
      </c>
      <c r="H91" s="29">
        <v>0</v>
      </c>
      <c r="I91" s="29">
        <v>0</v>
      </c>
      <c r="J91" s="29">
        <v>0</v>
      </c>
      <c r="K91" s="29">
        <v>0</v>
      </c>
      <c r="L91" s="29">
        <v>0</v>
      </c>
      <c r="M91" s="29">
        <v>0</v>
      </c>
      <c r="N91" s="29">
        <v>0</v>
      </c>
      <c r="O91" s="29">
        <v>0</v>
      </c>
      <c r="P91" s="29">
        <v>0</v>
      </c>
      <c r="R91" s="29">
        <v>0</v>
      </c>
      <c r="S91" s="29">
        <v>0</v>
      </c>
      <c r="T91" s="144">
        <v>0</v>
      </c>
    </row>
    <row r="92" spans="1:20" ht="12.75">
      <c r="A92" t="s">
        <v>186</v>
      </c>
      <c r="B92" s="29">
        <v>0</v>
      </c>
      <c r="C92" s="29">
        <v>0</v>
      </c>
      <c r="D92" s="29">
        <v>0</v>
      </c>
      <c r="E92" s="29">
        <v>0</v>
      </c>
      <c r="F92" s="29">
        <v>0</v>
      </c>
      <c r="G92" s="29">
        <v>0</v>
      </c>
      <c r="H92" s="29">
        <v>0</v>
      </c>
      <c r="I92" s="29">
        <v>0</v>
      </c>
      <c r="J92" s="29">
        <v>0</v>
      </c>
      <c r="K92" s="29">
        <v>0</v>
      </c>
      <c r="L92" s="29">
        <v>0</v>
      </c>
      <c r="M92" s="29">
        <v>0</v>
      </c>
      <c r="N92" s="29">
        <v>0</v>
      </c>
      <c r="O92" s="29">
        <v>0</v>
      </c>
      <c r="P92" s="29">
        <v>0</v>
      </c>
      <c r="R92" s="29">
        <v>0</v>
      </c>
      <c r="S92" s="29">
        <v>0</v>
      </c>
      <c r="T92" s="144">
        <v>0</v>
      </c>
    </row>
    <row r="93" spans="1:20" ht="13.5" thickBot="1">
      <c r="A93" t="s">
        <v>34</v>
      </c>
      <c r="B93" s="29">
        <v>0</v>
      </c>
      <c r="C93" s="29">
        <v>0</v>
      </c>
      <c r="D93" s="29">
        <v>0</v>
      </c>
      <c r="E93" s="29">
        <v>0</v>
      </c>
      <c r="F93" s="29">
        <v>0</v>
      </c>
      <c r="G93" s="29">
        <v>0</v>
      </c>
      <c r="H93" s="29">
        <v>0</v>
      </c>
      <c r="I93" s="29">
        <v>0</v>
      </c>
      <c r="J93" s="29">
        <v>0</v>
      </c>
      <c r="K93" s="29">
        <v>0</v>
      </c>
      <c r="L93" s="29">
        <v>0</v>
      </c>
      <c r="M93" s="29">
        <v>0</v>
      </c>
      <c r="N93" s="29">
        <v>0</v>
      </c>
      <c r="O93" s="29">
        <v>0</v>
      </c>
      <c r="P93" s="29">
        <v>0</v>
      </c>
      <c r="R93" s="117">
        <v>0</v>
      </c>
      <c r="S93" s="117">
        <v>0</v>
      </c>
      <c r="T93" s="153">
        <v>0</v>
      </c>
    </row>
    <row r="94" spans="1:20" ht="13.5" thickBot="1">
      <c r="A94" s="93" t="s">
        <v>197</v>
      </c>
      <c r="R94" s="177">
        <f>R89+R91+R92+R93</f>
        <v>0</v>
      </c>
      <c r="S94" s="178">
        <f>S89+S91+S92+S93</f>
        <v>0</v>
      </c>
      <c r="T94" s="179">
        <f>T89+T91+T92+T93</f>
        <v>0</v>
      </c>
    </row>
    <row r="95" ht="13.5" thickBot="1"/>
    <row r="96" spans="10:20" ht="13.5" thickBot="1">
      <c r="J96" s="132" t="s">
        <v>204</v>
      </c>
      <c r="K96" s="132"/>
      <c r="L96" s="132"/>
      <c r="M96" s="132"/>
      <c r="N96" s="132"/>
      <c r="O96" s="132"/>
      <c r="P96" s="132"/>
      <c r="R96" s="113">
        <f>R54+R67+R85+R94</f>
        <v>240</v>
      </c>
      <c r="S96" s="114">
        <f>S54+S67+S85+S94</f>
        <v>15.999999999999995</v>
      </c>
      <c r="T96" s="131">
        <f>T54+T67+T85+T94</f>
        <v>17620.800000000003</v>
      </c>
    </row>
  </sheetData>
  <mergeCells count="1">
    <mergeCell ref="J96:P96"/>
  </mergeCells>
  <printOptions gridLines="1"/>
  <pageMargins left="0.75" right="0.75" top="1" bottom="1" header="0.511811023" footer="0.511811023"/>
  <pageSetup horizontalDpi="300" verticalDpi="300" orientation="portrait" scale="68" r:id="rId1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V121"/>
  <sheetViews>
    <sheetView tabSelected="1" zoomScale="130" zoomScaleNormal="130" workbookViewId="0" topLeftCell="A1">
      <selection activeCell="A122" sqref="A122"/>
    </sheetView>
  </sheetViews>
  <sheetFormatPr defaultColWidth="9.140625" defaultRowHeight="12.75" customHeight="1"/>
  <cols>
    <col min="1" max="1" width="25.28125" style="0" customWidth="1"/>
    <col min="2" max="3" width="8.421875" style="0" customWidth="1"/>
    <col min="4" max="4" width="9.57421875" style="0" customWidth="1"/>
    <col min="5" max="5" width="8.421875" style="0" customWidth="1"/>
    <col min="6" max="6" width="3.28125" style="0" customWidth="1"/>
    <col min="7" max="9" width="8.421875" style="0" customWidth="1"/>
    <col min="10" max="10" width="3.28125" style="0" customWidth="1"/>
    <col min="11" max="13" width="8.421875" style="0" customWidth="1"/>
    <col min="14" max="16384" width="11.421875" style="0" customWidth="1"/>
  </cols>
  <sheetData>
    <row r="1" spans="1:2" ht="12.75" customHeight="1">
      <c r="A1" s="1" t="s">
        <v>0</v>
      </c>
      <c r="B1" t="s">
        <v>67</v>
      </c>
    </row>
    <row r="2" s="45" customFormat="1" ht="12.75" customHeight="1">
      <c r="A2" s="44" t="s">
        <v>189</v>
      </c>
    </row>
    <row r="4" spans="1:22" ht="12.75" customHeight="1">
      <c r="A4" s="6"/>
      <c r="B4" s="5"/>
      <c r="C4" s="32" t="s">
        <v>68</v>
      </c>
      <c r="D4" s="33" t="s">
        <v>69</v>
      </c>
      <c r="E4" s="34"/>
      <c r="F4" s="9"/>
      <c r="G4" s="39" t="s">
        <v>70</v>
      </c>
      <c r="H4" s="33" t="s">
        <v>71</v>
      </c>
      <c r="I4" s="40"/>
      <c r="J4" s="8"/>
      <c r="K4" s="39" t="s">
        <v>72</v>
      </c>
      <c r="L4" s="33" t="s">
        <v>71</v>
      </c>
      <c r="M4" s="4"/>
      <c r="N4" s="6"/>
      <c r="O4" s="6"/>
      <c r="P4" s="6"/>
      <c r="Q4" s="6"/>
      <c r="R4" s="6"/>
      <c r="S4" s="6"/>
      <c r="T4" s="6"/>
      <c r="U4" s="6"/>
      <c r="V4" s="6"/>
    </row>
    <row r="5" spans="1:22" ht="12.75" customHeight="1">
      <c r="A5" s="6"/>
      <c r="B5" s="35"/>
      <c r="C5" s="36" t="s">
        <v>73</v>
      </c>
      <c r="D5" s="37" t="s">
        <v>74</v>
      </c>
      <c r="E5" s="38"/>
      <c r="F5" s="9"/>
      <c r="G5" s="41" t="s">
        <v>75</v>
      </c>
      <c r="H5" s="42"/>
      <c r="I5" s="43"/>
      <c r="J5" s="8"/>
      <c r="K5" s="41" t="s">
        <v>75</v>
      </c>
      <c r="L5" s="42"/>
      <c r="M5" s="43"/>
      <c r="N5" s="6"/>
      <c r="O5" s="6"/>
      <c r="P5" s="6"/>
      <c r="Q5" s="6"/>
      <c r="R5" s="6"/>
      <c r="S5" s="6"/>
      <c r="T5" s="6"/>
      <c r="U5" s="6"/>
      <c r="V5" s="6"/>
    </row>
    <row r="6" spans="1:22" ht="12.75" customHeight="1">
      <c r="A6" s="76" t="s">
        <v>7</v>
      </c>
      <c r="B6" s="18">
        <v>500</v>
      </c>
      <c r="C6" s="15">
        <v>300</v>
      </c>
      <c r="D6" s="15">
        <v>38</v>
      </c>
      <c r="E6" s="15" t="s">
        <v>76</v>
      </c>
      <c r="F6" s="13"/>
      <c r="G6" s="15">
        <v>500</v>
      </c>
      <c r="H6" s="15">
        <v>300</v>
      </c>
      <c r="I6" s="15" t="s">
        <v>76</v>
      </c>
      <c r="J6" s="13"/>
      <c r="K6" s="15">
        <v>500</v>
      </c>
      <c r="L6" s="15">
        <v>300</v>
      </c>
      <c r="M6" s="15" t="s">
        <v>76</v>
      </c>
      <c r="N6" s="6"/>
      <c r="O6" s="6"/>
      <c r="P6" s="6"/>
      <c r="Q6" s="6"/>
      <c r="R6" s="6"/>
      <c r="S6" s="6"/>
      <c r="T6" s="6"/>
      <c r="U6" s="6"/>
      <c r="V6" s="6"/>
    </row>
    <row r="7" spans="1:22" ht="12.75" customHeight="1">
      <c r="A7" s="77" t="s">
        <v>103</v>
      </c>
      <c r="B7" s="72"/>
      <c r="C7" s="73"/>
      <c r="D7" s="73"/>
      <c r="E7" s="88"/>
      <c r="F7" s="12"/>
      <c r="G7" s="73"/>
      <c r="H7" s="73"/>
      <c r="I7" s="73"/>
      <c r="J7" s="12"/>
      <c r="K7" s="73"/>
      <c r="L7" s="73"/>
      <c r="M7" s="73"/>
      <c r="N7" s="71"/>
      <c r="O7" s="71"/>
      <c r="P7" s="6"/>
      <c r="Q7" s="6"/>
      <c r="R7" s="6"/>
      <c r="S7" s="6"/>
      <c r="T7" s="6"/>
      <c r="U7" s="6"/>
      <c r="V7" s="6"/>
    </row>
    <row r="8" spans="1:22" ht="12.75" customHeight="1">
      <c r="A8" s="8" t="s">
        <v>129</v>
      </c>
      <c r="B8" s="144">
        <v>0</v>
      </c>
      <c r="C8" s="145">
        <v>0</v>
      </c>
      <c r="D8" s="145">
        <v>0</v>
      </c>
      <c r="E8" s="145">
        <v>0</v>
      </c>
      <c r="F8" s="146"/>
      <c r="G8" s="145">
        <v>0</v>
      </c>
      <c r="H8" s="145">
        <v>0</v>
      </c>
      <c r="I8" s="145">
        <f>SUM(G8:H8)</f>
        <v>0</v>
      </c>
      <c r="J8" s="146"/>
      <c r="K8" s="145">
        <f>B8+G8</f>
        <v>0</v>
      </c>
      <c r="L8" s="145">
        <f>C8+H8</f>
        <v>0</v>
      </c>
      <c r="M8" s="145">
        <f>SUM(K8:L8)</f>
        <v>0</v>
      </c>
      <c r="N8" s="71"/>
      <c r="O8" s="71"/>
      <c r="P8" s="6"/>
      <c r="Q8" s="6"/>
      <c r="R8" s="6"/>
      <c r="S8" s="6"/>
      <c r="T8" s="6"/>
      <c r="U8" s="6"/>
      <c r="V8" s="6"/>
    </row>
    <row r="9" spans="1:22" ht="12.75" customHeight="1">
      <c r="A9" s="53" t="s">
        <v>12</v>
      </c>
      <c r="B9" s="145">
        <v>0</v>
      </c>
      <c r="C9" s="144">
        <v>0</v>
      </c>
      <c r="D9" s="145">
        <v>0</v>
      </c>
      <c r="E9" s="145">
        <f>SUM(B9:C9)</f>
        <v>0</v>
      </c>
      <c r="F9" s="146"/>
      <c r="G9" s="145">
        <v>0</v>
      </c>
      <c r="H9" s="145">
        <v>0</v>
      </c>
      <c r="I9" s="145">
        <f>SUM(G9:H9)</f>
        <v>0</v>
      </c>
      <c r="J9" s="146"/>
      <c r="K9" s="145">
        <f>B9+G9</f>
        <v>0</v>
      </c>
      <c r="L9" s="145">
        <f>C9+H9</f>
        <v>0</v>
      </c>
      <c r="M9" s="145">
        <f>SUM(K9:L9)</f>
        <v>0</v>
      </c>
      <c r="N9" s="71"/>
      <c r="O9" s="71"/>
      <c r="P9" s="6"/>
      <c r="Q9" s="6"/>
      <c r="R9" s="6"/>
      <c r="S9" s="6"/>
      <c r="T9" s="6"/>
      <c r="U9" s="6"/>
      <c r="V9" s="6"/>
    </row>
    <row r="10" spans="1:22" ht="12.75" customHeight="1">
      <c r="A10" s="53" t="s">
        <v>96</v>
      </c>
      <c r="B10" s="145">
        <v>1652</v>
      </c>
      <c r="C10" s="144">
        <v>0</v>
      </c>
      <c r="D10" s="145">
        <v>0</v>
      </c>
      <c r="E10" s="145">
        <f>SUM(B10:C10)</f>
        <v>1652</v>
      </c>
      <c r="F10" s="146"/>
      <c r="G10" s="145">
        <v>881.04</v>
      </c>
      <c r="H10" s="145">
        <v>0</v>
      </c>
      <c r="I10" s="145">
        <f>SUM(G10:H10)</f>
        <v>881.04</v>
      </c>
      <c r="J10" s="146"/>
      <c r="K10" s="145">
        <f>B10+G10</f>
        <v>2533.04</v>
      </c>
      <c r="L10" s="145">
        <f>C10+H10</f>
        <v>0</v>
      </c>
      <c r="M10" s="145">
        <f>SUM(K10:L10)</f>
        <v>2533.04</v>
      </c>
      <c r="N10" s="71"/>
      <c r="O10" s="71"/>
      <c r="P10" s="6"/>
      <c r="Q10" s="6"/>
      <c r="R10" s="6"/>
      <c r="S10" s="6"/>
      <c r="T10" s="6"/>
      <c r="U10" s="6"/>
      <c r="V10" s="6"/>
    </row>
    <row r="11" spans="1:22" ht="12.75" customHeight="1">
      <c r="A11" s="53" t="s">
        <v>13</v>
      </c>
      <c r="B11" s="145">
        <v>0</v>
      </c>
      <c r="C11" s="145">
        <v>0</v>
      </c>
      <c r="D11" s="145">
        <v>0</v>
      </c>
      <c r="E11" s="145">
        <f>SUM(B11:C11)</f>
        <v>0</v>
      </c>
      <c r="F11" s="146"/>
      <c r="G11" s="147">
        <v>0</v>
      </c>
      <c r="H11" s="147">
        <v>0</v>
      </c>
      <c r="I11" s="145">
        <f>SUM(G11:H11)</f>
        <v>0</v>
      </c>
      <c r="J11" s="146"/>
      <c r="K11" s="145">
        <f>B11+G11</f>
        <v>0</v>
      </c>
      <c r="L11" s="145">
        <f>C11+H11</f>
        <v>0</v>
      </c>
      <c r="M11" s="145">
        <f>SUM(K11:L11)</f>
        <v>0</v>
      </c>
      <c r="N11" s="71"/>
      <c r="O11" s="71"/>
      <c r="P11" s="6"/>
      <c r="Q11" s="6"/>
      <c r="R11" s="6"/>
      <c r="S11" s="6"/>
      <c r="T11" s="6"/>
      <c r="U11" s="6"/>
      <c r="V11" s="6"/>
    </row>
    <row r="12" spans="1:22" ht="12.75" customHeight="1">
      <c r="A12" t="s">
        <v>82</v>
      </c>
      <c r="B12" s="145">
        <v>0</v>
      </c>
      <c r="C12" s="145">
        <v>0</v>
      </c>
      <c r="D12" s="145">
        <v>0</v>
      </c>
      <c r="E12" s="145">
        <f>SUM(B12:C12)</f>
        <v>0</v>
      </c>
      <c r="F12" s="146"/>
      <c r="G12" s="147">
        <v>0</v>
      </c>
      <c r="H12" s="147">
        <v>0</v>
      </c>
      <c r="I12" s="145">
        <f>SUM(G12:H12)</f>
        <v>0</v>
      </c>
      <c r="J12" s="146"/>
      <c r="K12" s="145">
        <f>B12+G12</f>
        <v>0</v>
      </c>
      <c r="L12" s="145">
        <f>C12+H12</f>
        <v>0</v>
      </c>
      <c r="M12" s="145">
        <f>SUM(K12:L12)</f>
        <v>0</v>
      </c>
      <c r="N12" s="71"/>
      <c r="O12" s="71"/>
      <c r="P12" s="6"/>
      <c r="Q12" s="6"/>
      <c r="R12" s="6"/>
      <c r="S12" s="6"/>
      <c r="T12" s="6"/>
      <c r="U12" s="6"/>
      <c r="V12" s="6"/>
    </row>
    <row r="13" spans="1:22" ht="12.75" customHeight="1">
      <c r="A13" s="53" t="s">
        <v>14</v>
      </c>
      <c r="B13" s="145">
        <v>69</v>
      </c>
      <c r="C13" s="145">
        <v>0</v>
      </c>
      <c r="D13" s="147">
        <v>0</v>
      </c>
      <c r="E13" s="145">
        <f>SUM(B13:C13)</f>
        <v>69</v>
      </c>
      <c r="F13" s="146"/>
      <c r="G13" s="145">
        <v>146.84</v>
      </c>
      <c r="H13" s="145">
        <v>0</v>
      </c>
      <c r="I13" s="145">
        <f>SUM(G13:H13)</f>
        <v>146.84</v>
      </c>
      <c r="J13" s="146"/>
      <c r="K13" s="145">
        <f>B13+G13</f>
        <v>215.84</v>
      </c>
      <c r="L13" s="145">
        <f>C13+H13</f>
        <v>0</v>
      </c>
      <c r="M13" s="145">
        <f>SUM(K13:L13)</f>
        <v>215.84</v>
      </c>
      <c r="N13" s="71"/>
      <c r="O13" s="71"/>
      <c r="P13" s="6"/>
      <c r="Q13" s="6"/>
      <c r="R13" s="6"/>
      <c r="S13" s="6"/>
      <c r="T13" s="6"/>
      <c r="U13" s="6"/>
      <c r="V13" s="6"/>
    </row>
    <row r="14" spans="1:22" ht="12.75" customHeight="1">
      <c r="A14" s="53" t="s">
        <v>191</v>
      </c>
      <c r="B14" s="145">
        <v>757</v>
      </c>
      <c r="C14" s="145">
        <v>3855</v>
      </c>
      <c r="D14" s="145">
        <v>3606</v>
      </c>
      <c r="E14" s="145">
        <f>SUM(B14:C14)</f>
        <v>4612</v>
      </c>
      <c r="F14" s="146"/>
      <c r="G14" s="145">
        <v>587.36</v>
      </c>
      <c r="H14" s="145">
        <v>1027.88</v>
      </c>
      <c r="I14" s="145">
        <f>SUM(G14:H14)</f>
        <v>1615.2400000000002</v>
      </c>
      <c r="J14" s="146"/>
      <c r="K14" s="145">
        <f>B14+G14</f>
        <v>1344.3600000000001</v>
      </c>
      <c r="L14" s="145">
        <f>C14+H14</f>
        <v>4882.88</v>
      </c>
      <c r="M14" s="145">
        <f>SUM(K14:L14)</f>
        <v>6227.24</v>
      </c>
      <c r="N14" s="71"/>
      <c r="O14" s="71"/>
      <c r="P14" s="6"/>
      <c r="Q14" s="6"/>
      <c r="R14" s="6"/>
      <c r="S14" s="6"/>
      <c r="T14" s="6"/>
      <c r="U14" s="6"/>
      <c r="V14" s="6"/>
    </row>
    <row r="15" spans="1:22" ht="12.75" customHeight="1">
      <c r="A15" s="53" t="s">
        <v>16</v>
      </c>
      <c r="B15" s="145">
        <v>0</v>
      </c>
      <c r="C15" s="145">
        <v>0</v>
      </c>
      <c r="D15" s="145">
        <v>0</v>
      </c>
      <c r="E15" s="145">
        <f>SUM(B15:C15)</f>
        <v>0</v>
      </c>
      <c r="F15" s="146"/>
      <c r="G15" s="145">
        <v>0</v>
      </c>
      <c r="H15" s="145">
        <v>0</v>
      </c>
      <c r="I15" s="145">
        <f>SUM(G15:H15)</f>
        <v>0</v>
      </c>
      <c r="J15" s="146"/>
      <c r="K15" s="145">
        <f>B15+G15</f>
        <v>0</v>
      </c>
      <c r="L15" s="145">
        <f>C15+H15</f>
        <v>0</v>
      </c>
      <c r="M15" s="145">
        <f>SUM(K15:L15)</f>
        <v>0</v>
      </c>
      <c r="N15" s="71"/>
      <c r="O15" s="71"/>
      <c r="P15" s="6"/>
      <c r="Q15" s="6"/>
      <c r="R15" s="6"/>
      <c r="S15" s="6"/>
      <c r="T15" s="6"/>
      <c r="U15" s="6"/>
      <c r="V15" s="6"/>
    </row>
    <row r="16" spans="1:22" ht="12.75" customHeight="1">
      <c r="A16" s="53" t="s">
        <v>17</v>
      </c>
      <c r="B16" s="145">
        <v>0</v>
      </c>
      <c r="C16" s="145">
        <v>0</v>
      </c>
      <c r="D16" s="145">
        <v>0</v>
      </c>
      <c r="E16" s="145">
        <f>SUM(B16:C16)</f>
        <v>0</v>
      </c>
      <c r="F16" s="146"/>
      <c r="G16" s="145">
        <v>0</v>
      </c>
      <c r="H16" s="145">
        <v>0</v>
      </c>
      <c r="I16" s="145">
        <f>SUM(G16:H16)</f>
        <v>0</v>
      </c>
      <c r="J16" s="146"/>
      <c r="K16" s="145">
        <f>B16+G16</f>
        <v>0</v>
      </c>
      <c r="L16" s="145">
        <f>C16+H16</f>
        <v>0</v>
      </c>
      <c r="M16" s="145">
        <f>SUM(K16:L16)</f>
        <v>0</v>
      </c>
      <c r="N16" s="71"/>
      <c r="O16" s="71"/>
      <c r="P16" s="6"/>
      <c r="Q16" s="6"/>
      <c r="R16" s="6"/>
      <c r="S16" s="6"/>
      <c r="T16" s="6"/>
      <c r="U16" s="6"/>
      <c r="V16" s="6"/>
    </row>
    <row r="17" spans="1:22" ht="12.75" customHeight="1">
      <c r="A17" s="53" t="s">
        <v>18</v>
      </c>
      <c r="B17" s="145">
        <v>69</v>
      </c>
      <c r="C17" s="145">
        <v>688</v>
      </c>
      <c r="D17" s="145">
        <v>0</v>
      </c>
      <c r="E17" s="145">
        <f>SUM(B17:C17)</f>
        <v>757</v>
      </c>
      <c r="F17" s="146"/>
      <c r="G17" s="145">
        <v>220.26</v>
      </c>
      <c r="H17" s="145">
        <v>367.1</v>
      </c>
      <c r="I17" s="145">
        <f>SUM(G17:H17)</f>
        <v>587.36</v>
      </c>
      <c r="J17" s="146"/>
      <c r="K17" s="145">
        <f>B17+G17</f>
        <v>289.26</v>
      </c>
      <c r="L17" s="145">
        <f>C17+H17</f>
        <v>1055.1</v>
      </c>
      <c r="M17" s="145">
        <f>SUM(K17:L17)</f>
        <v>1344.36</v>
      </c>
      <c r="N17" s="71"/>
      <c r="O17" s="71"/>
      <c r="P17" s="6"/>
      <c r="Q17" s="6"/>
      <c r="R17" s="6"/>
      <c r="S17" s="6"/>
      <c r="T17" s="6"/>
      <c r="U17" s="6"/>
      <c r="V17" s="6"/>
    </row>
    <row r="18" spans="1:22" ht="12.75" customHeight="1">
      <c r="A18" s="53" t="s">
        <v>98</v>
      </c>
      <c r="B18" s="145">
        <v>0</v>
      </c>
      <c r="C18" s="145">
        <v>0</v>
      </c>
      <c r="D18" s="145">
        <v>0</v>
      </c>
      <c r="E18" s="145">
        <v>0</v>
      </c>
      <c r="F18" s="146"/>
      <c r="G18" s="145">
        <v>0</v>
      </c>
      <c r="H18" s="145">
        <v>0</v>
      </c>
      <c r="I18" s="145">
        <f>SUM(G18:H18)</f>
        <v>0</v>
      </c>
      <c r="J18" s="146"/>
      <c r="K18" s="145">
        <f>B18+G18</f>
        <v>0</v>
      </c>
      <c r="L18" s="145">
        <f>C18+H18</f>
        <v>0</v>
      </c>
      <c r="M18" s="145">
        <f>SUM(K18:L18)</f>
        <v>0</v>
      </c>
      <c r="N18" s="71"/>
      <c r="O18" s="71"/>
      <c r="P18" s="6"/>
      <c r="Q18" s="6"/>
      <c r="R18" s="6"/>
      <c r="S18" s="6"/>
      <c r="T18" s="6"/>
      <c r="U18" s="6"/>
      <c r="V18" s="6"/>
    </row>
    <row r="19" spans="1:22" ht="12.75" customHeight="1">
      <c r="A19" s="79" t="s">
        <v>137</v>
      </c>
      <c r="B19" s="145">
        <v>0</v>
      </c>
      <c r="C19" s="145">
        <v>60</v>
      </c>
      <c r="D19" s="145">
        <v>0</v>
      </c>
      <c r="E19" s="145">
        <f>SUM(B19:C19)</f>
        <v>60</v>
      </c>
      <c r="F19" s="146"/>
      <c r="G19" s="145">
        <v>73.42</v>
      </c>
      <c r="H19" s="147">
        <v>0</v>
      </c>
      <c r="I19" s="145">
        <f>SUM(G19:H19)</f>
        <v>73.42</v>
      </c>
      <c r="J19" s="146"/>
      <c r="K19" s="145">
        <f>B19+G19</f>
        <v>73.42</v>
      </c>
      <c r="L19" s="145">
        <f>C19+H19</f>
        <v>60</v>
      </c>
      <c r="M19" s="145">
        <f>SUM(K19:L19)</f>
        <v>133.42000000000002</v>
      </c>
      <c r="N19" s="71"/>
      <c r="O19" s="71"/>
      <c r="P19" s="6"/>
      <c r="Q19" s="6"/>
      <c r="R19" s="6"/>
      <c r="S19" s="6"/>
      <c r="T19" s="6"/>
      <c r="U19" s="6"/>
      <c r="V19" s="6"/>
    </row>
    <row r="20" spans="1:22" ht="12.75" customHeight="1">
      <c r="A20" s="53" t="s">
        <v>120</v>
      </c>
      <c r="B20" s="145">
        <v>138</v>
      </c>
      <c r="C20" s="145">
        <v>0</v>
      </c>
      <c r="D20" s="145">
        <v>0</v>
      </c>
      <c r="E20" s="145">
        <f>SUM(B20:C20)</f>
        <v>138</v>
      </c>
      <c r="F20" s="146"/>
      <c r="G20" s="145">
        <v>0</v>
      </c>
      <c r="H20" s="147">
        <v>0</v>
      </c>
      <c r="I20" s="145">
        <f>SUM(G20:H20)</f>
        <v>0</v>
      </c>
      <c r="J20" s="146"/>
      <c r="K20" s="145">
        <f>B20+G20</f>
        <v>138</v>
      </c>
      <c r="L20" s="145">
        <f>C20+H20</f>
        <v>0</v>
      </c>
      <c r="M20" s="145">
        <f>SUM(K20:L20)</f>
        <v>138</v>
      </c>
      <c r="N20" s="71"/>
      <c r="O20" s="71"/>
      <c r="P20" s="6"/>
      <c r="Q20" s="6"/>
      <c r="R20" s="6"/>
      <c r="S20" s="6"/>
      <c r="T20" s="6"/>
      <c r="U20" s="6"/>
      <c r="V20" s="6"/>
    </row>
    <row r="21" spans="1:22" ht="12.75" customHeight="1">
      <c r="A21" s="53" t="s">
        <v>104</v>
      </c>
      <c r="B21" s="145">
        <v>3510</v>
      </c>
      <c r="C21" s="147">
        <v>206</v>
      </c>
      <c r="D21" s="145">
        <v>0</v>
      </c>
      <c r="E21" s="145">
        <f>SUM(B21:C21)</f>
        <v>3716</v>
      </c>
      <c r="F21" s="146"/>
      <c r="G21" s="147">
        <v>440.52</v>
      </c>
      <c r="H21" s="147">
        <v>0</v>
      </c>
      <c r="I21" s="145">
        <f>SUM(G21:H21)</f>
        <v>440.52</v>
      </c>
      <c r="J21" s="146"/>
      <c r="K21" s="145">
        <f>B21+G21</f>
        <v>3950.52</v>
      </c>
      <c r="L21" s="145">
        <f>C21+H21</f>
        <v>206</v>
      </c>
      <c r="M21" s="145">
        <f>SUM(K21:L21)</f>
        <v>4156.52</v>
      </c>
      <c r="N21" s="71"/>
      <c r="O21" s="71"/>
      <c r="P21" s="6"/>
      <c r="Q21" s="6"/>
      <c r="R21" s="6"/>
      <c r="S21" s="6"/>
      <c r="T21" s="6"/>
      <c r="U21" s="6"/>
      <c r="V21" s="6"/>
    </row>
    <row r="22" spans="1:22" ht="12.75" customHeight="1">
      <c r="A22" s="53" t="s">
        <v>78</v>
      </c>
      <c r="B22" s="145">
        <v>69</v>
      </c>
      <c r="C22" s="147">
        <v>0</v>
      </c>
      <c r="D22" s="145">
        <v>0</v>
      </c>
      <c r="E22" s="145">
        <f>SUM(B22:C22)</f>
        <v>69</v>
      </c>
      <c r="F22" s="146"/>
      <c r="G22" s="145">
        <v>73.42</v>
      </c>
      <c r="H22" s="147">
        <v>0</v>
      </c>
      <c r="I22" s="145">
        <f>SUM(G22:H22)</f>
        <v>73.42</v>
      </c>
      <c r="J22" s="146"/>
      <c r="K22" s="145">
        <f>B22+G22</f>
        <v>142.42000000000002</v>
      </c>
      <c r="L22" s="145">
        <f>C22+H22</f>
        <v>0</v>
      </c>
      <c r="M22" s="145">
        <f>SUM(K22:L22)</f>
        <v>142.42000000000002</v>
      </c>
      <c r="N22" s="71"/>
      <c r="O22" s="71"/>
      <c r="P22" s="6"/>
      <c r="Q22" s="6"/>
      <c r="R22" s="6"/>
      <c r="S22" s="6"/>
      <c r="T22" s="6"/>
      <c r="U22" s="6"/>
      <c r="V22" s="6"/>
    </row>
    <row r="23" spans="1:22" ht="12.75" customHeight="1">
      <c r="A23" s="79" t="s">
        <v>127</v>
      </c>
      <c r="B23" s="145">
        <v>138</v>
      </c>
      <c r="C23" s="145">
        <v>0</v>
      </c>
      <c r="D23" s="147">
        <v>0</v>
      </c>
      <c r="E23" s="145">
        <f>SUM(B23:C23)</f>
        <v>138</v>
      </c>
      <c r="F23" s="146"/>
      <c r="G23" s="145">
        <v>0</v>
      </c>
      <c r="H23" s="147">
        <v>0</v>
      </c>
      <c r="I23" s="145">
        <f>SUM(G23:H23)</f>
        <v>0</v>
      </c>
      <c r="J23" s="146"/>
      <c r="K23" s="145">
        <f>B23+G23</f>
        <v>138</v>
      </c>
      <c r="L23" s="145">
        <f>C23+H23</f>
        <v>0</v>
      </c>
      <c r="M23" s="145">
        <f>SUM(K23:L23)</f>
        <v>138</v>
      </c>
      <c r="N23" s="71"/>
      <c r="O23" s="71"/>
      <c r="P23" s="6"/>
      <c r="Q23" s="6"/>
      <c r="R23" s="6"/>
      <c r="S23" s="6"/>
      <c r="T23" s="6"/>
      <c r="U23" s="6"/>
      <c r="V23" s="6"/>
    </row>
    <row r="24" spans="1:22" ht="12.75" customHeight="1">
      <c r="A24" s="79" t="s">
        <v>19</v>
      </c>
      <c r="B24" s="145">
        <v>0</v>
      </c>
      <c r="C24" s="145">
        <v>0</v>
      </c>
      <c r="D24" s="145">
        <v>0</v>
      </c>
      <c r="E24" s="145">
        <f>SUM(B24:C24)</f>
        <v>0</v>
      </c>
      <c r="F24" s="146"/>
      <c r="G24" s="145">
        <v>0</v>
      </c>
      <c r="H24" s="145">
        <v>0</v>
      </c>
      <c r="I24" s="145">
        <f>SUM(G24:H24)</f>
        <v>0</v>
      </c>
      <c r="J24" s="146"/>
      <c r="K24" s="145">
        <f>B24+G24</f>
        <v>0</v>
      </c>
      <c r="L24" s="145">
        <f>C24+H24</f>
        <v>0</v>
      </c>
      <c r="M24" s="145">
        <f>SUM(K24:L24)</f>
        <v>0</v>
      </c>
      <c r="N24" s="71"/>
      <c r="O24" s="71"/>
      <c r="P24" s="6"/>
      <c r="Q24" s="6"/>
      <c r="R24" s="6"/>
      <c r="S24" s="6"/>
      <c r="T24" s="6"/>
      <c r="U24" s="6"/>
      <c r="V24" s="6"/>
    </row>
    <row r="25" spans="1:22" ht="12.75" customHeight="1">
      <c r="A25" s="110" t="s">
        <v>81</v>
      </c>
      <c r="B25" s="145">
        <v>0</v>
      </c>
      <c r="C25" s="145">
        <v>0</v>
      </c>
      <c r="D25" s="145">
        <v>0</v>
      </c>
      <c r="E25" s="145">
        <f>SUM(B25:C25)</f>
        <v>0</v>
      </c>
      <c r="F25" s="146"/>
      <c r="G25" s="145">
        <v>0</v>
      </c>
      <c r="H25" s="145">
        <v>0</v>
      </c>
      <c r="I25" s="145">
        <f>SUM(G25:H25)</f>
        <v>0</v>
      </c>
      <c r="J25" s="146"/>
      <c r="K25" s="145">
        <f>B25+G25</f>
        <v>0</v>
      </c>
      <c r="L25" s="145">
        <f>C25+H25</f>
        <v>0</v>
      </c>
      <c r="M25" s="145">
        <f>SUM(K25:L25)</f>
        <v>0</v>
      </c>
      <c r="N25" s="71"/>
      <c r="O25" s="71"/>
      <c r="P25" s="6"/>
      <c r="Q25" s="6"/>
      <c r="R25" s="6"/>
      <c r="S25" s="6"/>
      <c r="T25" s="6"/>
      <c r="U25" s="6"/>
      <c r="V25" s="6"/>
    </row>
    <row r="26" spans="1:22" ht="12.75" customHeight="1">
      <c r="A26" s="161" t="s">
        <v>108</v>
      </c>
      <c r="B26" s="145">
        <v>964</v>
      </c>
      <c r="C26" s="145">
        <v>0</v>
      </c>
      <c r="D26" s="145">
        <v>0</v>
      </c>
      <c r="E26" s="145">
        <f>SUM(B26:C26)</f>
        <v>964</v>
      </c>
      <c r="F26" s="146"/>
      <c r="G26" s="145">
        <v>367.1</v>
      </c>
      <c r="H26" s="145">
        <v>146.84</v>
      </c>
      <c r="I26" s="145">
        <f>SUM(G26:H26)</f>
        <v>513.94</v>
      </c>
      <c r="J26" s="146"/>
      <c r="K26" s="145">
        <f>B26+G26</f>
        <v>1331.1</v>
      </c>
      <c r="L26" s="145">
        <f>C26+H26</f>
        <v>146.84</v>
      </c>
      <c r="M26" s="145">
        <f>SUM(K26:L26)</f>
        <v>1477.9399999999998</v>
      </c>
      <c r="N26" s="71"/>
      <c r="O26" s="71"/>
      <c r="P26" s="6"/>
      <c r="Q26" s="6"/>
      <c r="R26" s="6"/>
      <c r="S26" s="6"/>
      <c r="T26" s="6"/>
      <c r="U26" s="6"/>
      <c r="V26" s="6"/>
    </row>
    <row r="27" spans="1:22" ht="12.75" customHeight="1">
      <c r="A27" s="79" t="s">
        <v>20</v>
      </c>
      <c r="B27" s="145">
        <v>0</v>
      </c>
      <c r="C27" s="145">
        <v>0</v>
      </c>
      <c r="D27" s="145">
        <v>0</v>
      </c>
      <c r="E27" s="145">
        <f>SUM(B27:C27)</f>
        <v>0</v>
      </c>
      <c r="F27" s="146"/>
      <c r="G27" s="145">
        <v>0</v>
      </c>
      <c r="H27" s="145">
        <v>0</v>
      </c>
      <c r="I27" s="145">
        <f>SUM(G27:H27)</f>
        <v>0</v>
      </c>
      <c r="J27" s="146"/>
      <c r="K27" s="145">
        <f>B27+G27</f>
        <v>0</v>
      </c>
      <c r="L27" s="145">
        <f>C27+H27</f>
        <v>0</v>
      </c>
      <c r="M27" s="145">
        <f>SUM(K27:L27)</f>
        <v>0</v>
      </c>
      <c r="N27" s="71"/>
      <c r="O27" s="71"/>
      <c r="P27" s="6"/>
      <c r="Q27" s="6"/>
      <c r="R27" s="6"/>
      <c r="S27" s="6"/>
      <c r="T27" s="6"/>
      <c r="U27" s="6"/>
      <c r="V27" s="6"/>
    </row>
    <row r="28" spans="1:22" ht="12.75" customHeight="1">
      <c r="A28" s="53" t="s">
        <v>21</v>
      </c>
      <c r="B28" s="145">
        <v>0</v>
      </c>
      <c r="C28" s="145">
        <v>0</v>
      </c>
      <c r="D28" s="145">
        <v>0</v>
      </c>
      <c r="E28" s="145">
        <f>SUM(B28:C28)</f>
        <v>0</v>
      </c>
      <c r="F28" s="146"/>
      <c r="G28" s="145">
        <v>0</v>
      </c>
      <c r="H28" s="145">
        <v>0</v>
      </c>
      <c r="I28" s="145">
        <f>SUM(G28:H28)</f>
        <v>0</v>
      </c>
      <c r="J28" s="146"/>
      <c r="K28" s="145">
        <f>B28+G28</f>
        <v>0</v>
      </c>
      <c r="L28" s="145">
        <f>C28+H28</f>
        <v>0</v>
      </c>
      <c r="M28" s="145">
        <f>SUM(K28:L28)</f>
        <v>0</v>
      </c>
      <c r="N28" s="71"/>
      <c r="O28" s="71"/>
      <c r="P28" s="6"/>
      <c r="Q28" s="6"/>
      <c r="R28" s="6"/>
      <c r="S28" s="6"/>
      <c r="T28" s="6"/>
      <c r="U28" s="6"/>
      <c r="V28" s="6"/>
    </row>
    <row r="29" spans="1:22" ht="12.75" customHeight="1">
      <c r="A29" s="53" t="s">
        <v>22</v>
      </c>
      <c r="B29" s="145">
        <v>8535</v>
      </c>
      <c r="C29" s="145">
        <v>3992</v>
      </c>
      <c r="D29" s="145">
        <v>10817</v>
      </c>
      <c r="E29" s="145">
        <f>SUM(B29:C29)</f>
        <v>12527</v>
      </c>
      <c r="F29" s="146"/>
      <c r="G29" s="145">
        <v>2789.96</v>
      </c>
      <c r="H29" s="145">
        <v>4184.94</v>
      </c>
      <c r="I29" s="145">
        <f>SUM(G29:H29)</f>
        <v>6974.9</v>
      </c>
      <c r="J29" s="146"/>
      <c r="K29" s="145">
        <f>B29+G29</f>
        <v>11324.96</v>
      </c>
      <c r="L29" s="145">
        <f>C29+H29</f>
        <v>8176.94</v>
      </c>
      <c r="M29" s="145">
        <f>SUM(K29:L29)</f>
        <v>19501.899999999998</v>
      </c>
      <c r="N29" s="71"/>
      <c r="O29" s="71"/>
      <c r="P29" s="6"/>
      <c r="Q29" s="6"/>
      <c r="R29" s="6"/>
      <c r="S29" s="6"/>
      <c r="T29" s="6"/>
      <c r="U29" s="6"/>
      <c r="V29" s="6"/>
    </row>
    <row r="30" spans="1:22" ht="12.75" customHeight="1">
      <c r="A30" s="53" t="s">
        <v>122</v>
      </c>
      <c r="B30" s="145">
        <v>0</v>
      </c>
      <c r="C30" s="145">
        <v>69</v>
      </c>
      <c r="D30" s="145">
        <v>0</v>
      </c>
      <c r="E30" s="145">
        <f>SUM(B30:C30)</f>
        <v>69</v>
      </c>
      <c r="F30" s="146"/>
      <c r="G30" s="145">
        <v>0</v>
      </c>
      <c r="H30" s="145">
        <v>0</v>
      </c>
      <c r="I30" s="145">
        <f>SUM(G30:H30)</f>
        <v>0</v>
      </c>
      <c r="J30" s="146"/>
      <c r="K30" s="145">
        <f>B30+G30</f>
        <v>0</v>
      </c>
      <c r="L30" s="145">
        <f>C30+H30</f>
        <v>69</v>
      </c>
      <c r="M30" s="145">
        <f>SUM(K30:L30)</f>
        <v>69</v>
      </c>
      <c r="N30" s="71"/>
      <c r="O30" s="71"/>
      <c r="P30" s="6"/>
      <c r="Q30" s="6"/>
      <c r="R30" s="6"/>
      <c r="S30" s="6"/>
      <c r="T30" s="6"/>
      <c r="U30" s="6"/>
      <c r="V30" s="6"/>
    </row>
    <row r="31" spans="1:22" ht="12.75" customHeight="1">
      <c r="A31" s="53" t="s">
        <v>131</v>
      </c>
      <c r="B31" s="145">
        <v>0</v>
      </c>
      <c r="C31" s="145">
        <v>0</v>
      </c>
      <c r="D31" s="145">
        <v>0</v>
      </c>
      <c r="E31" s="145">
        <f>SUM(B31:C31)</f>
        <v>0</v>
      </c>
      <c r="F31" s="146"/>
      <c r="G31" s="145">
        <v>73.42</v>
      </c>
      <c r="H31" s="145">
        <v>0</v>
      </c>
      <c r="I31" s="145">
        <f>SUM(G31:H31)</f>
        <v>73.42</v>
      </c>
      <c r="J31" s="146"/>
      <c r="K31" s="145">
        <f>B31+G31</f>
        <v>73.42</v>
      </c>
      <c r="L31" s="145">
        <f>C31+H31</f>
        <v>0</v>
      </c>
      <c r="M31" s="145">
        <f>SUM(K31:L31)</f>
        <v>73.42</v>
      </c>
      <c r="N31" s="71"/>
      <c r="O31" s="71"/>
      <c r="P31" s="6"/>
      <c r="Q31" s="6"/>
      <c r="R31" s="6"/>
      <c r="S31" s="6"/>
      <c r="T31" s="6"/>
      <c r="U31" s="6"/>
      <c r="V31" s="6"/>
    </row>
    <row r="32" spans="1:22" ht="12.75" customHeight="1">
      <c r="A32" s="79" t="s">
        <v>118</v>
      </c>
      <c r="B32" s="145">
        <v>0</v>
      </c>
      <c r="C32" s="145">
        <v>0</v>
      </c>
      <c r="D32" s="145">
        <v>0</v>
      </c>
      <c r="E32" s="145">
        <v>0</v>
      </c>
      <c r="F32" s="146"/>
      <c r="G32" s="145">
        <v>73.42</v>
      </c>
      <c r="H32" s="145">
        <v>0</v>
      </c>
      <c r="I32" s="145">
        <f>SUM(G32:H32)</f>
        <v>73.42</v>
      </c>
      <c r="J32" s="146"/>
      <c r="K32" s="145">
        <f>B32+G32</f>
        <v>73.42</v>
      </c>
      <c r="L32" s="145">
        <f>C32+H32</f>
        <v>0</v>
      </c>
      <c r="M32" s="145">
        <f>SUM(K32:L32)</f>
        <v>73.42</v>
      </c>
      <c r="N32" s="71"/>
      <c r="O32" s="71"/>
      <c r="P32" s="6"/>
      <c r="Q32" s="6"/>
      <c r="R32" s="6"/>
      <c r="S32" s="6"/>
      <c r="T32" s="6"/>
      <c r="U32" s="6"/>
      <c r="V32" s="6"/>
    </row>
    <row r="33" spans="1:22" ht="12.75" customHeight="1">
      <c r="A33" s="79" t="s">
        <v>23</v>
      </c>
      <c r="B33" s="145">
        <v>275</v>
      </c>
      <c r="C33" s="145">
        <v>0</v>
      </c>
      <c r="D33" s="145">
        <v>0</v>
      </c>
      <c r="E33" s="145">
        <f>SUM(B33:C33)</f>
        <v>275</v>
      </c>
      <c r="F33" s="148"/>
      <c r="G33" s="145">
        <v>220.26</v>
      </c>
      <c r="H33" s="147">
        <v>0</v>
      </c>
      <c r="I33" s="145">
        <f>SUM(G33:H33)</f>
        <v>220.26</v>
      </c>
      <c r="J33" s="148"/>
      <c r="K33" s="145">
        <f>B33+G33</f>
        <v>495.26</v>
      </c>
      <c r="L33" s="145">
        <f>C33+H33</f>
        <v>0</v>
      </c>
      <c r="M33" s="145">
        <f>SUM(K33:L33)</f>
        <v>495.26</v>
      </c>
      <c r="N33" s="71"/>
      <c r="O33" s="71"/>
      <c r="P33" s="6"/>
      <c r="Q33" s="6"/>
      <c r="R33" s="6"/>
      <c r="S33" s="6"/>
      <c r="T33" s="6"/>
      <c r="U33" s="6"/>
      <c r="V33" s="6"/>
    </row>
    <row r="34" spans="1:22" ht="12.75" customHeight="1">
      <c r="A34" s="6" t="s">
        <v>89</v>
      </c>
      <c r="B34" s="145">
        <v>0</v>
      </c>
      <c r="C34" s="145">
        <v>0</v>
      </c>
      <c r="D34" s="145">
        <v>0</v>
      </c>
      <c r="E34" s="145">
        <v>0</v>
      </c>
      <c r="F34" s="146"/>
      <c r="G34" s="147">
        <v>0</v>
      </c>
      <c r="H34" s="145">
        <v>0</v>
      </c>
      <c r="I34" s="145">
        <f>SUM(G34:H34)</f>
        <v>0</v>
      </c>
      <c r="J34" s="146"/>
      <c r="K34" s="145">
        <f>B34+G34</f>
        <v>0</v>
      </c>
      <c r="L34" s="145">
        <f>C34+H34</f>
        <v>0</v>
      </c>
      <c r="M34" s="145">
        <f>SUM(K34:L34)</f>
        <v>0</v>
      </c>
      <c r="N34" s="71"/>
      <c r="O34" s="71"/>
      <c r="P34" s="6"/>
      <c r="Q34" s="6"/>
      <c r="R34" s="6"/>
      <c r="S34" s="6"/>
      <c r="T34" s="6"/>
      <c r="U34" s="6"/>
      <c r="V34" s="6"/>
    </row>
    <row r="35" spans="1:22" ht="12.75" customHeight="1">
      <c r="A35" s="53" t="s">
        <v>135</v>
      </c>
      <c r="B35" s="145">
        <v>0</v>
      </c>
      <c r="C35" s="145">
        <v>0</v>
      </c>
      <c r="D35" s="145">
        <v>0</v>
      </c>
      <c r="E35" s="145"/>
      <c r="F35" s="148"/>
      <c r="G35" s="145">
        <v>73.42</v>
      </c>
      <c r="H35" s="147">
        <v>0</v>
      </c>
      <c r="I35" s="145">
        <f>SUM(G35:H35)</f>
        <v>73.42</v>
      </c>
      <c r="J35" s="148"/>
      <c r="K35" s="145">
        <f>B35+G35</f>
        <v>73.42</v>
      </c>
      <c r="L35" s="145">
        <f>C35+H35</f>
        <v>0</v>
      </c>
      <c r="M35" s="145">
        <f>SUM(K35:L35)</f>
        <v>73.42</v>
      </c>
      <c r="N35" s="71"/>
      <c r="O35" s="71"/>
      <c r="P35" s="6"/>
      <c r="Q35" s="6"/>
      <c r="R35" s="6"/>
      <c r="S35" s="6"/>
      <c r="T35" s="6"/>
      <c r="U35" s="6"/>
      <c r="V35" s="6"/>
    </row>
    <row r="36" spans="1:22" ht="12.75" customHeight="1">
      <c r="A36" s="79" t="s">
        <v>133</v>
      </c>
      <c r="B36" s="145">
        <v>69</v>
      </c>
      <c r="C36" s="145">
        <v>0</v>
      </c>
      <c r="D36" s="145">
        <v>0</v>
      </c>
      <c r="E36" s="145">
        <f>SUM(B36:C36)</f>
        <v>69</v>
      </c>
      <c r="F36" s="148"/>
      <c r="G36" s="145">
        <v>146.84</v>
      </c>
      <c r="H36" s="147">
        <v>0</v>
      </c>
      <c r="I36" s="145">
        <f>SUM(G36:H36)</f>
        <v>146.84</v>
      </c>
      <c r="J36" s="148"/>
      <c r="K36" s="145">
        <f>B36+G36</f>
        <v>215.84</v>
      </c>
      <c r="L36" s="145">
        <f>C36+H36</f>
        <v>0</v>
      </c>
      <c r="M36" s="145">
        <f>SUM(K36:L36)</f>
        <v>215.84</v>
      </c>
      <c r="N36" s="71"/>
      <c r="O36" s="71"/>
      <c r="P36" s="6"/>
      <c r="Q36" s="6"/>
      <c r="R36" s="6"/>
      <c r="S36" s="6"/>
      <c r="T36" s="6"/>
      <c r="U36" s="6"/>
      <c r="V36" s="6"/>
    </row>
    <row r="37" spans="1:22" ht="12.75" customHeight="1">
      <c r="A37" s="53" t="s">
        <v>24</v>
      </c>
      <c r="B37" s="145">
        <v>0</v>
      </c>
      <c r="C37" s="147">
        <v>0</v>
      </c>
      <c r="D37" s="147">
        <v>0</v>
      </c>
      <c r="E37" s="145">
        <f>SUM(B37:C37)</f>
        <v>0</v>
      </c>
      <c r="F37" s="146"/>
      <c r="G37" s="147">
        <v>0</v>
      </c>
      <c r="H37" s="147">
        <v>0</v>
      </c>
      <c r="I37" s="145">
        <f>SUM(G37:H37)</f>
        <v>0</v>
      </c>
      <c r="J37" s="146"/>
      <c r="K37" s="145">
        <f>B37+G37</f>
        <v>0</v>
      </c>
      <c r="L37" s="145">
        <f>C37+H37</f>
        <v>0</v>
      </c>
      <c r="M37" s="145">
        <f>SUM(K37:L37)</f>
        <v>0</v>
      </c>
      <c r="N37" s="71"/>
      <c r="O37" s="71"/>
      <c r="P37" s="6"/>
      <c r="Q37" s="6"/>
      <c r="R37" s="6"/>
      <c r="S37" s="6"/>
      <c r="T37" s="6"/>
      <c r="U37" s="6"/>
      <c r="V37" s="6"/>
    </row>
    <row r="38" spans="1:22" ht="12.75" customHeight="1">
      <c r="A38" s="53" t="s">
        <v>25</v>
      </c>
      <c r="B38" s="145">
        <v>0</v>
      </c>
      <c r="C38" s="145">
        <v>0</v>
      </c>
      <c r="D38" s="145">
        <v>0</v>
      </c>
      <c r="E38" s="145">
        <f>SUM(B38:C38)</f>
        <v>0</v>
      </c>
      <c r="F38" s="146"/>
      <c r="G38" s="145">
        <v>0</v>
      </c>
      <c r="H38" s="145">
        <v>0</v>
      </c>
      <c r="I38" s="145">
        <f>SUM(G38:H38)</f>
        <v>0</v>
      </c>
      <c r="J38" s="146"/>
      <c r="K38" s="145">
        <f>B38+G38</f>
        <v>0</v>
      </c>
      <c r="L38" s="145">
        <f>C38+H38</f>
        <v>0</v>
      </c>
      <c r="M38" s="145">
        <f>SUM(K38:L38)</f>
        <v>0</v>
      </c>
      <c r="N38" s="71"/>
      <c r="O38" s="71"/>
      <c r="P38" s="6"/>
      <c r="Q38" s="6"/>
      <c r="R38" s="6"/>
      <c r="S38" s="6"/>
      <c r="T38" s="6"/>
      <c r="U38" s="6"/>
      <c r="V38" s="6"/>
    </row>
    <row r="39" spans="1:22" ht="12.75" customHeight="1">
      <c r="A39" s="162" t="s">
        <v>86</v>
      </c>
      <c r="B39" s="145">
        <v>0</v>
      </c>
      <c r="C39" s="145">
        <v>0</v>
      </c>
      <c r="D39" s="147">
        <v>0</v>
      </c>
      <c r="E39" s="145">
        <f>SUM(B39:C39)</f>
        <v>0</v>
      </c>
      <c r="F39" s="146"/>
      <c r="G39" s="145">
        <v>0</v>
      </c>
      <c r="H39" s="145">
        <v>0</v>
      </c>
      <c r="I39" s="145">
        <f>SUM(G39:H39)</f>
        <v>0</v>
      </c>
      <c r="J39" s="146"/>
      <c r="K39" s="145">
        <f>B39+G39</f>
        <v>0</v>
      </c>
      <c r="L39" s="145">
        <f>C39+H39</f>
        <v>0</v>
      </c>
      <c r="M39" s="145">
        <f>SUM(K39:L39)</f>
        <v>0</v>
      </c>
      <c r="N39" s="71"/>
      <c r="O39" s="71"/>
      <c r="P39" s="6"/>
      <c r="Q39" s="6"/>
      <c r="R39" s="6"/>
      <c r="S39" s="6"/>
      <c r="T39" s="6"/>
      <c r="U39" s="6"/>
      <c r="V39" s="6"/>
    </row>
    <row r="40" spans="1:22" ht="12.75" customHeight="1">
      <c r="A40" s="79" t="s">
        <v>77</v>
      </c>
      <c r="B40" s="145">
        <v>0</v>
      </c>
      <c r="C40" s="145">
        <v>0</v>
      </c>
      <c r="D40" s="145">
        <v>0</v>
      </c>
      <c r="E40" s="145">
        <f>SUM(B40:C40)</f>
        <v>0</v>
      </c>
      <c r="F40" s="146"/>
      <c r="G40" s="145">
        <v>73.42</v>
      </c>
      <c r="H40" s="145">
        <v>0</v>
      </c>
      <c r="I40" s="145">
        <f>SUM(G40:H40)</f>
        <v>73.42</v>
      </c>
      <c r="J40" s="146"/>
      <c r="K40" s="145">
        <f>B40+G40</f>
        <v>73.42</v>
      </c>
      <c r="L40" s="145">
        <f>C40+H40</f>
        <v>0</v>
      </c>
      <c r="M40" s="145">
        <f>SUM(K40:L40)</f>
        <v>73.42</v>
      </c>
      <c r="N40" s="71"/>
      <c r="O40" s="71"/>
      <c r="P40" s="6"/>
      <c r="Q40" s="6"/>
      <c r="R40" s="6"/>
      <c r="S40" s="6"/>
      <c r="T40" s="6"/>
      <c r="U40" s="6"/>
      <c r="V40" s="6"/>
    </row>
    <row r="41" spans="1:22" ht="12.75" customHeight="1">
      <c r="A41" s="53" t="s">
        <v>26</v>
      </c>
      <c r="B41" s="145">
        <v>69</v>
      </c>
      <c r="C41" s="145">
        <v>0</v>
      </c>
      <c r="D41" s="147">
        <v>0</v>
      </c>
      <c r="E41" s="145">
        <f>SUM(B41:C41)</f>
        <v>69</v>
      </c>
      <c r="F41" s="146"/>
      <c r="G41" s="145">
        <v>146.84</v>
      </c>
      <c r="H41" s="145">
        <v>0</v>
      </c>
      <c r="I41" s="145">
        <f>SUM(G41:H41)</f>
        <v>146.84</v>
      </c>
      <c r="J41" s="146"/>
      <c r="K41" s="145">
        <f>B41+G41</f>
        <v>215.84</v>
      </c>
      <c r="L41" s="145">
        <f>C41+H41</f>
        <v>0</v>
      </c>
      <c r="M41" s="145">
        <f>SUM(K41:L41)</f>
        <v>215.84</v>
      </c>
      <c r="N41" s="71"/>
      <c r="O41" s="71"/>
      <c r="P41" s="6"/>
      <c r="Q41" s="6"/>
      <c r="R41" s="6"/>
      <c r="S41" s="6"/>
      <c r="T41" s="6"/>
      <c r="U41" s="6"/>
      <c r="V41" s="6"/>
    </row>
    <row r="42" spans="1:22" ht="12.75" customHeight="1">
      <c r="A42" s="53" t="s">
        <v>27</v>
      </c>
      <c r="B42" s="145">
        <v>0</v>
      </c>
      <c r="C42" s="145">
        <v>0</v>
      </c>
      <c r="D42" s="145">
        <v>0</v>
      </c>
      <c r="E42" s="145">
        <f>SUM(B42:C42)</f>
        <v>0</v>
      </c>
      <c r="F42" s="146"/>
      <c r="G42" s="145">
        <v>0</v>
      </c>
      <c r="H42" s="145">
        <v>0</v>
      </c>
      <c r="I42" s="145">
        <f>SUM(G42:H42)</f>
        <v>0</v>
      </c>
      <c r="J42" s="146"/>
      <c r="K42" s="145">
        <f>B42+G42</f>
        <v>0</v>
      </c>
      <c r="L42" s="145">
        <f>C42+H42</f>
        <v>0</v>
      </c>
      <c r="M42" s="145">
        <f>SUM(K42:L42)</f>
        <v>0</v>
      </c>
      <c r="N42" s="71"/>
      <c r="O42" s="71"/>
      <c r="P42" s="6"/>
      <c r="Q42" s="6"/>
      <c r="R42" s="6"/>
      <c r="S42" s="6"/>
      <c r="T42" s="6"/>
      <c r="U42" s="6"/>
      <c r="V42" s="6"/>
    </row>
    <row r="43" spans="1:22" ht="12.75" customHeight="1">
      <c r="A43" s="53" t="s">
        <v>114</v>
      </c>
      <c r="B43" s="149">
        <v>69</v>
      </c>
      <c r="C43" s="145">
        <v>69</v>
      </c>
      <c r="D43" s="145">
        <v>0</v>
      </c>
      <c r="E43" s="145">
        <f>SUM(B43:C43)</f>
        <v>138</v>
      </c>
      <c r="F43" s="146"/>
      <c r="G43" s="145">
        <v>0</v>
      </c>
      <c r="H43" s="145">
        <v>0</v>
      </c>
      <c r="I43" s="145">
        <f>SUM(G43:H43)</f>
        <v>0</v>
      </c>
      <c r="J43" s="146"/>
      <c r="K43" s="145">
        <f>B43+G43</f>
        <v>69</v>
      </c>
      <c r="L43" s="145">
        <f>C43+H43</f>
        <v>69</v>
      </c>
      <c r="M43" s="145">
        <f>SUM(K43:L43)</f>
        <v>138</v>
      </c>
      <c r="N43" s="71"/>
      <c r="O43" s="71"/>
      <c r="P43" s="6"/>
      <c r="Q43" s="6"/>
      <c r="R43" s="6"/>
      <c r="S43" s="6"/>
      <c r="T43" s="6"/>
      <c r="U43" s="6"/>
      <c r="V43" s="6"/>
    </row>
    <row r="44" spans="1:22" ht="12.75" customHeight="1">
      <c r="A44" s="53" t="s">
        <v>28</v>
      </c>
      <c r="B44" s="145">
        <v>1721</v>
      </c>
      <c r="C44" s="144">
        <v>0</v>
      </c>
      <c r="D44" s="144">
        <v>0</v>
      </c>
      <c r="E44" s="145">
        <f>SUM(B44:C44)</f>
        <v>1721</v>
      </c>
      <c r="F44" s="146"/>
      <c r="G44" s="150">
        <v>146.84</v>
      </c>
      <c r="H44" s="145">
        <v>0</v>
      </c>
      <c r="I44" s="145">
        <f>SUM(G44:H44)</f>
        <v>146.84</v>
      </c>
      <c r="J44" s="146"/>
      <c r="K44" s="145">
        <f>B44+G44</f>
        <v>1867.84</v>
      </c>
      <c r="L44" s="145">
        <f>C44+H44</f>
        <v>0</v>
      </c>
      <c r="M44" s="145">
        <f>SUM(K44:L44)</f>
        <v>1867.84</v>
      </c>
      <c r="N44" s="71"/>
      <c r="O44" s="71"/>
      <c r="P44" s="6"/>
      <c r="Q44" s="6"/>
      <c r="R44" s="6"/>
      <c r="S44" s="6"/>
      <c r="T44" s="6"/>
      <c r="U44" s="6"/>
      <c r="V44" s="6"/>
    </row>
    <row r="45" spans="1:22" ht="12.75" customHeight="1">
      <c r="A45" s="53" t="s">
        <v>109</v>
      </c>
      <c r="B45" s="145">
        <v>206</v>
      </c>
      <c r="C45" s="144">
        <v>0</v>
      </c>
      <c r="D45" s="144">
        <v>0</v>
      </c>
      <c r="E45" s="145">
        <f>SUM(B45:C45)</f>
        <v>206</v>
      </c>
      <c r="F45" s="146"/>
      <c r="G45" s="147">
        <v>220</v>
      </c>
      <c r="H45" s="145">
        <v>0</v>
      </c>
      <c r="I45" s="145">
        <f>SUM(G45:H45)</f>
        <v>220</v>
      </c>
      <c r="J45" s="146"/>
      <c r="K45" s="145">
        <f>B45+G45</f>
        <v>426</v>
      </c>
      <c r="L45" s="145">
        <f>C45+H45</f>
        <v>0</v>
      </c>
      <c r="M45" s="145">
        <f>SUM(K45:L45)</f>
        <v>426</v>
      </c>
      <c r="N45" s="71"/>
      <c r="O45" s="71"/>
      <c r="P45" s="6"/>
      <c r="Q45" s="6"/>
      <c r="R45" s="6"/>
      <c r="S45" s="6"/>
      <c r="T45" s="6"/>
      <c r="U45" s="6"/>
      <c r="V45" s="6"/>
    </row>
    <row r="46" spans="1:22" ht="12.75" customHeight="1">
      <c r="A46" s="53" t="s">
        <v>187</v>
      </c>
      <c r="B46" s="145">
        <v>0</v>
      </c>
      <c r="C46" s="147">
        <v>0</v>
      </c>
      <c r="D46" s="144">
        <v>0</v>
      </c>
      <c r="E46" s="145">
        <f>SUM(B46:C46)</f>
        <v>0</v>
      </c>
      <c r="F46" s="146"/>
      <c r="G46" s="145">
        <v>0</v>
      </c>
      <c r="H46" s="147">
        <v>0</v>
      </c>
      <c r="I46" s="145">
        <f>SUM(G46:H46)</f>
        <v>0</v>
      </c>
      <c r="J46" s="146"/>
      <c r="K46" s="145">
        <f>B46+G46</f>
        <v>0</v>
      </c>
      <c r="L46" s="145">
        <f>C46+H46</f>
        <v>0</v>
      </c>
      <c r="M46" s="145">
        <f>SUM(K46:L46)</f>
        <v>0</v>
      </c>
      <c r="N46" s="74"/>
      <c r="O46" s="71"/>
      <c r="P46" s="6"/>
      <c r="Q46" s="6"/>
      <c r="R46" s="6"/>
      <c r="S46" s="6"/>
      <c r="T46" s="6"/>
      <c r="U46" s="6"/>
      <c r="V46" s="6"/>
    </row>
    <row r="47" spans="1:22" ht="12.75" customHeight="1">
      <c r="A47" s="53" t="s">
        <v>30</v>
      </c>
      <c r="B47" s="145">
        <v>0</v>
      </c>
      <c r="C47" s="147">
        <v>0</v>
      </c>
      <c r="D47" s="144">
        <v>0</v>
      </c>
      <c r="E47" s="145">
        <f>SUM(B47:C47)</f>
        <v>0</v>
      </c>
      <c r="F47" s="151"/>
      <c r="G47" s="145">
        <v>0</v>
      </c>
      <c r="H47" s="147">
        <v>0</v>
      </c>
      <c r="I47" s="145">
        <f>SUM(G47:H47)</f>
        <v>0</v>
      </c>
      <c r="J47" s="151"/>
      <c r="K47" s="145">
        <f>B47+G47</f>
        <v>0</v>
      </c>
      <c r="L47" s="145">
        <f>C47+H47</f>
        <v>0</v>
      </c>
      <c r="M47" s="145">
        <f>SUM(K47:L47)</f>
        <v>0</v>
      </c>
      <c r="N47" s="71"/>
      <c r="O47" s="71"/>
      <c r="P47" s="6"/>
      <c r="Q47" s="6"/>
      <c r="R47" s="6"/>
      <c r="S47" s="6"/>
      <c r="T47" s="6"/>
      <c r="U47" s="6"/>
      <c r="V47" s="6"/>
    </row>
    <row r="48" spans="1:22" ht="12.75" customHeight="1">
      <c r="A48" s="53" t="s">
        <v>100</v>
      </c>
      <c r="B48" s="145">
        <v>0</v>
      </c>
      <c r="C48" s="147">
        <v>0</v>
      </c>
      <c r="D48" s="144">
        <v>0</v>
      </c>
      <c r="E48" s="145">
        <f>SUM(B48:C48)</f>
        <v>0</v>
      </c>
      <c r="F48" s="148"/>
      <c r="G48" s="147">
        <v>0</v>
      </c>
      <c r="H48" s="147">
        <v>0</v>
      </c>
      <c r="I48" s="145">
        <f>SUM(G48:H48)</f>
        <v>0</v>
      </c>
      <c r="J48" s="148"/>
      <c r="K48" s="145">
        <f>B48+G48</f>
        <v>0</v>
      </c>
      <c r="L48" s="145">
        <f>C48+H48</f>
        <v>0</v>
      </c>
      <c r="M48" s="145">
        <f>SUM(K48:L48)</f>
        <v>0</v>
      </c>
      <c r="N48" s="71"/>
      <c r="O48" s="71"/>
      <c r="P48" s="6"/>
      <c r="Q48" s="6"/>
      <c r="R48" s="6"/>
      <c r="S48" s="6"/>
      <c r="T48" s="6"/>
      <c r="U48" s="6"/>
      <c r="V48" s="6"/>
    </row>
    <row r="49" spans="1:22" ht="12.75" customHeight="1">
      <c r="A49" s="79" t="s">
        <v>130</v>
      </c>
      <c r="B49" s="145">
        <v>69</v>
      </c>
      <c r="C49" s="147">
        <v>0</v>
      </c>
      <c r="D49" s="144">
        <v>0</v>
      </c>
      <c r="E49" s="145">
        <f>SUM(B49:C49)</f>
        <v>69</v>
      </c>
      <c r="F49" s="148"/>
      <c r="G49" s="145">
        <v>73.42</v>
      </c>
      <c r="H49" s="147">
        <v>0</v>
      </c>
      <c r="I49" s="145">
        <f>SUM(G49:H49)</f>
        <v>73.42</v>
      </c>
      <c r="J49" s="148"/>
      <c r="K49" s="145">
        <f>B49+G49</f>
        <v>142.42000000000002</v>
      </c>
      <c r="L49" s="145">
        <f>C49+H49</f>
        <v>0</v>
      </c>
      <c r="M49" s="145">
        <f>SUM(K49:L49)</f>
        <v>142.42000000000002</v>
      </c>
      <c r="N49" s="71"/>
      <c r="O49" s="71"/>
      <c r="P49" s="6"/>
      <c r="Q49" s="6"/>
      <c r="R49" s="6"/>
      <c r="S49" s="6"/>
      <c r="T49" s="6"/>
      <c r="U49" s="6"/>
      <c r="V49" s="6"/>
    </row>
    <row r="50" spans="1:22" ht="12.75" customHeight="1">
      <c r="A50" s="53" t="s">
        <v>31</v>
      </c>
      <c r="B50" s="145">
        <v>69</v>
      </c>
      <c r="C50" s="147">
        <v>0</v>
      </c>
      <c r="D50" s="144">
        <v>0</v>
      </c>
      <c r="E50" s="145">
        <f>SUM(B50:C50)</f>
        <v>69</v>
      </c>
      <c r="F50" s="146"/>
      <c r="G50" s="150">
        <v>0</v>
      </c>
      <c r="H50" s="150">
        <v>0</v>
      </c>
      <c r="I50" s="145">
        <f>SUM(G50:H50)</f>
        <v>0</v>
      </c>
      <c r="J50" s="146"/>
      <c r="K50" s="145">
        <f>B50+G50</f>
        <v>69</v>
      </c>
      <c r="L50" s="145">
        <f>C50+H50</f>
        <v>0</v>
      </c>
      <c r="M50" s="145">
        <f>SUM(K50:L50)</f>
        <v>69</v>
      </c>
      <c r="N50" s="71"/>
      <c r="O50" s="71"/>
      <c r="P50" s="6"/>
      <c r="Q50" s="6"/>
      <c r="R50" s="6"/>
      <c r="S50" s="6"/>
      <c r="T50" s="6"/>
      <c r="U50" s="6"/>
      <c r="V50" s="6"/>
    </row>
    <row r="51" spans="1:22" ht="12.75" customHeight="1">
      <c r="A51" s="53" t="s">
        <v>119</v>
      </c>
      <c r="B51" s="145">
        <v>69</v>
      </c>
      <c r="C51" s="145">
        <v>0</v>
      </c>
      <c r="D51" s="144">
        <v>0</v>
      </c>
      <c r="E51" s="145">
        <f>SUM(B51:C51)</f>
        <v>69</v>
      </c>
      <c r="F51" s="146"/>
      <c r="G51" s="150">
        <v>0</v>
      </c>
      <c r="H51" s="150">
        <v>0</v>
      </c>
      <c r="I51" s="145">
        <f>SUM(G51:H51)</f>
        <v>0</v>
      </c>
      <c r="J51" s="146"/>
      <c r="K51" s="145">
        <f>B51+G51</f>
        <v>69</v>
      </c>
      <c r="L51" s="145">
        <f>C51+H51</f>
        <v>0</v>
      </c>
      <c r="M51" s="145">
        <f>SUM(K51:L51)</f>
        <v>69</v>
      </c>
      <c r="N51" s="71"/>
      <c r="O51" s="71"/>
      <c r="P51" s="6"/>
      <c r="Q51" s="6"/>
      <c r="R51" s="6"/>
      <c r="S51" s="6"/>
      <c r="T51" s="6"/>
      <c r="U51" s="6"/>
      <c r="V51" s="6"/>
    </row>
    <row r="52" spans="1:22" ht="12.75" customHeight="1">
      <c r="A52" s="6" t="s">
        <v>85</v>
      </c>
      <c r="B52" s="145">
        <v>0</v>
      </c>
      <c r="C52" s="144">
        <v>0</v>
      </c>
      <c r="D52" s="145">
        <v>0</v>
      </c>
      <c r="E52" s="145">
        <f>SUM(B52:C52)</f>
        <v>0</v>
      </c>
      <c r="F52" s="148"/>
      <c r="G52" s="150">
        <v>0</v>
      </c>
      <c r="H52" s="150">
        <v>0</v>
      </c>
      <c r="I52" s="145">
        <f>SUM(G52:H52)</f>
        <v>0</v>
      </c>
      <c r="J52" s="148"/>
      <c r="K52" s="145">
        <f>B52+G52</f>
        <v>0</v>
      </c>
      <c r="L52" s="145">
        <f>C52+H52</f>
        <v>0</v>
      </c>
      <c r="M52" s="145">
        <f>SUM(K52:L52)</f>
        <v>0</v>
      </c>
      <c r="N52" s="71"/>
      <c r="O52" s="71"/>
      <c r="P52" s="6"/>
      <c r="Q52" s="6"/>
      <c r="R52" s="6"/>
      <c r="S52" s="6"/>
      <c r="T52" s="6"/>
      <c r="U52" s="6"/>
      <c r="V52" s="6"/>
    </row>
    <row r="53" spans="1:22" ht="12.75" customHeight="1">
      <c r="A53" s="161" t="s">
        <v>106</v>
      </c>
      <c r="B53" s="145">
        <v>138</v>
      </c>
      <c r="C53" s="145">
        <v>0</v>
      </c>
      <c r="D53" s="145">
        <v>0</v>
      </c>
      <c r="E53" s="145">
        <f>SUM(B53:C53)</f>
        <v>138</v>
      </c>
      <c r="F53" s="148"/>
      <c r="G53" s="150">
        <v>0</v>
      </c>
      <c r="H53" s="150">
        <v>0</v>
      </c>
      <c r="I53" s="145">
        <f>SUM(G53:H53)</f>
        <v>0</v>
      </c>
      <c r="J53" s="148"/>
      <c r="K53" s="145">
        <f>B53+G53</f>
        <v>138</v>
      </c>
      <c r="L53" s="145">
        <f>C53+H53</f>
        <v>0</v>
      </c>
      <c r="M53" s="145">
        <f>SUM(K53:L53)</f>
        <v>138</v>
      </c>
      <c r="N53" s="71"/>
      <c r="O53" s="71"/>
      <c r="P53" s="6"/>
      <c r="Q53" s="6"/>
      <c r="R53" s="6"/>
      <c r="S53" s="6"/>
      <c r="T53" s="6"/>
      <c r="U53" s="6"/>
      <c r="V53" s="6"/>
    </row>
    <row r="54" spans="1:22" ht="12.75" customHeight="1">
      <c r="A54" s="79" t="s">
        <v>136</v>
      </c>
      <c r="B54" s="145">
        <v>0</v>
      </c>
      <c r="C54" s="145">
        <v>0</v>
      </c>
      <c r="D54" s="145">
        <v>0</v>
      </c>
      <c r="E54" s="145">
        <f>SUM(B54:C54)</f>
        <v>0</v>
      </c>
      <c r="F54" s="146"/>
      <c r="G54" s="147">
        <v>73.42</v>
      </c>
      <c r="H54" s="147">
        <v>73.42</v>
      </c>
      <c r="I54" s="145">
        <f>SUM(G54:H54)</f>
        <v>146.84</v>
      </c>
      <c r="J54" s="146"/>
      <c r="K54" s="145">
        <f>B54+G54</f>
        <v>73.42</v>
      </c>
      <c r="L54" s="145">
        <f>C54+H54</f>
        <v>73.42</v>
      </c>
      <c r="M54" s="145">
        <f>SUM(K54:L54)</f>
        <v>146.84</v>
      </c>
      <c r="N54" s="71"/>
      <c r="O54" s="71"/>
      <c r="P54" s="6"/>
      <c r="Q54" s="6"/>
      <c r="R54" s="6"/>
      <c r="S54" s="6"/>
      <c r="T54" s="6"/>
      <c r="U54" s="6"/>
      <c r="V54" s="6"/>
    </row>
    <row r="55" spans="1:22" ht="12.75" customHeight="1">
      <c r="A55" s="79" t="s">
        <v>80</v>
      </c>
      <c r="B55" s="145">
        <v>0</v>
      </c>
      <c r="C55" s="144">
        <v>0</v>
      </c>
      <c r="D55" s="144">
        <v>0</v>
      </c>
      <c r="E55" s="145">
        <f>SUM(B55:C55)</f>
        <v>0</v>
      </c>
      <c r="F55" s="146"/>
      <c r="G55" s="150">
        <v>0</v>
      </c>
      <c r="H55" s="145">
        <v>0</v>
      </c>
      <c r="I55" s="145">
        <f>SUM(G55:H55)</f>
        <v>0</v>
      </c>
      <c r="J55" s="146"/>
      <c r="K55" s="145">
        <f>B55+G55</f>
        <v>0</v>
      </c>
      <c r="L55" s="145">
        <f>C55+H55</f>
        <v>0</v>
      </c>
      <c r="M55" s="145">
        <f>SUM(K55:L55)</f>
        <v>0</v>
      </c>
      <c r="N55" s="71"/>
      <c r="O55" s="71"/>
      <c r="P55" s="6"/>
      <c r="Q55" s="6"/>
      <c r="R55" s="6"/>
      <c r="S55" s="6"/>
      <c r="T55" s="6"/>
      <c r="U55" s="6"/>
      <c r="V55" s="6"/>
    </row>
    <row r="56" spans="1:22" ht="12.75" customHeight="1">
      <c r="A56" s="6" t="s">
        <v>91</v>
      </c>
      <c r="B56" s="145">
        <v>0</v>
      </c>
      <c r="C56" s="145">
        <v>0</v>
      </c>
      <c r="D56" s="145">
        <v>0</v>
      </c>
      <c r="E56" s="145">
        <f>SUM(B56:C56)</f>
        <v>0</v>
      </c>
      <c r="F56" s="146"/>
      <c r="G56" s="150">
        <v>0</v>
      </c>
      <c r="H56" s="145">
        <v>0</v>
      </c>
      <c r="I56" s="145">
        <f>SUM(G56:H56)</f>
        <v>0</v>
      </c>
      <c r="J56" s="146"/>
      <c r="K56" s="145">
        <f>B56+G56</f>
        <v>0</v>
      </c>
      <c r="L56" s="145">
        <f>C56+H56</f>
        <v>0</v>
      </c>
      <c r="M56" s="145">
        <f>SUM(K56:L56)</f>
        <v>0</v>
      </c>
      <c r="N56" s="71"/>
      <c r="O56" s="71"/>
      <c r="P56" s="6"/>
      <c r="Q56" s="6"/>
      <c r="R56" s="6"/>
      <c r="S56" s="6"/>
      <c r="T56" s="6"/>
      <c r="U56" s="6"/>
      <c r="V56" s="6"/>
    </row>
    <row r="57" spans="1:22" ht="12.75" customHeight="1">
      <c r="A57" s="79" t="s">
        <v>138</v>
      </c>
      <c r="B57" s="149">
        <v>0</v>
      </c>
      <c r="C57" s="144">
        <v>69</v>
      </c>
      <c r="D57" s="144">
        <v>0</v>
      </c>
      <c r="E57" s="145">
        <f>SUM(B57:C57)</f>
        <v>69</v>
      </c>
      <c r="F57" s="146"/>
      <c r="G57" s="150">
        <v>0</v>
      </c>
      <c r="H57" s="145">
        <v>0</v>
      </c>
      <c r="I57" s="145">
        <f>SUM(G57:H57)</f>
        <v>0</v>
      </c>
      <c r="J57" s="146"/>
      <c r="K57" s="145">
        <f>B57+G57</f>
        <v>0</v>
      </c>
      <c r="L57" s="145">
        <f>C57+H57</f>
        <v>69</v>
      </c>
      <c r="M57" s="145">
        <f>SUM(K57:L57)</f>
        <v>69</v>
      </c>
      <c r="N57" s="71"/>
      <c r="O57" s="71"/>
      <c r="P57" s="6"/>
      <c r="Q57" s="6"/>
      <c r="R57" s="6"/>
      <c r="S57" s="6"/>
      <c r="T57" s="6"/>
      <c r="U57" s="6"/>
      <c r="V57" s="6"/>
    </row>
    <row r="58" spans="1:22" ht="12.75" customHeight="1">
      <c r="A58" s="1" t="s">
        <v>105</v>
      </c>
      <c r="B58" s="145">
        <v>69</v>
      </c>
      <c r="C58" s="144">
        <v>0</v>
      </c>
      <c r="D58" s="145">
        <v>0</v>
      </c>
      <c r="E58" s="145">
        <f>SUM(B58:C58)</f>
        <v>69</v>
      </c>
      <c r="F58" s="146"/>
      <c r="G58" s="150">
        <v>0</v>
      </c>
      <c r="H58" s="145">
        <v>0</v>
      </c>
      <c r="I58" s="145">
        <f>SUM(G58:H58)</f>
        <v>0</v>
      </c>
      <c r="J58" s="146"/>
      <c r="K58" s="145">
        <f>B58+G58</f>
        <v>69</v>
      </c>
      <c r="L58" s="145">
        <f>C58+H58</f>
        <v>0</v>
      </c>
      <c r="M58" s="145">
        <f>SUM(K58:L58)</f>
        <v>69</v>
      </c>
      <c r="N58" s="71"/>
      <c r="O58" s="71"/>
      <c r="P58" s="6"/>
      <c r="Q58" s="6"/>
      <c r="R58" s="6"/>
      <c r="S58" s="6"/>
      <c r="T58" s="6"/>
      <c r="U58" s="6"/>
      <c r="V58" s="6"/>
    </row>
    <row r="59" spans="1:22" ht="12.75" customHeight="1">
      <c r="A59" s="110" t="s">
        <v>88</v>
      </c>
      <c r="B59" s="145">
        <v>0</v>
      </c>
      <c r="C59" s="145">
        <v>0</v>
      </c>
      <c r="D59" s="145">
        <v>0</v>
      </c>
      <c r="E59" s="145">
        <f>SUM(B59:C59)</f>
        <v>0</v>
      </c>
      <c r="F59" s="148"/>
      <c r="G59" s="150">
        <v>0</v>
      </c>
      <c r="H59" s="145">
        <v>0</v>
      </c>
      <c r="I59" s="145">
        <f>SUM(G59:H59)</f>
        <v>0</v>
      </c>
      <c r="J59" s="148"/>
      <c r="K59" s="145">
        <f>B59+G59</f>
        <v>0</v>
      </c>
      <c r="L59" s="145">
        <f>C59+H59</f>
        <v>0</v>
      </c>
      <c r="M59" s="145">
        <f>SUM(K59:L59)</f>
        <v>0</v>
      </c>
      <c r="N59" s="71"/>
      <c r="O59" s="71"/>
      <c r="P59" s="6"/>
      <c r="Q59" s="6"/>
      <c r="R59" s="6"/>
      <c r="S59" s="6"/>
      <c r="T59" s="6"/>
      <c r="U59" s="6"/>
      <c r="V59" s="6"/>
    </row>
    <row r="60" spans="1:22" ht="12.75" customHeight="1">
      <c r="A60" s="110" t="s">
        <v>83</v>
      </c>
      <c r="B60" s="145">
        <v>0</v>
      </c>
      <c r="C60" s="144">
        <v>0</v>
      </c>
      <c r="D60" s="144">
        <v>0</v>
      </c>
      <c r="E60" s="145">
        <f>SUM(B60:C60)</f>
        <v>0</v>
      </c>
      <c r="F60" s="148"/>
      <c r="G60" s="150">
        <v>0</v>
      </c>
      <c r="H60" s="145">
        <v>0</v>
      </c>
      <c r="I60" s="145">
        <f>SUM(G60:H60)</f>
        <v>0</v>
      </c>
      <c r="J60" s="148"/>
      <c r="K60" s="145">
        <f>B60+G60</f>
        <v>0</v>
      </c>
      <c r="L60" s="145">
        <f>C60+H60</f>
        <v>0</v>
      </c>
      <c r="M60" s="145">
        <f>SUM(K60:L60)</f>
        <v>0</v>
      </c>
      <c r="N60" s="71"/>
      <c r="O60" s="71"/>
      <c r="P60" s="6"/>
      <c r="Q60" s="6"/>
      <c r="R60" s="6"/>
      <c r="S60" s="6"/>
      <c r="T60" s="6"/>
      <c r="U60" s="6"/>
      <c r="V60" s="6"/>
    </row>
    <row r="61" spans="1:22" ht="12.75" customHeight="1">
      <c r="A61" s="79" t="s">
        <v>210</v>
      </c>
      <c r="B61" s="145">
        <v>0</v>
      </c>
      <c r="C61" s="145">
        <v>0</v>
      </c>
      <c r="D61" s="147">
        <v>0</v>
      </c>
      <c r="E61" s="145">
        <f>SUM(B61:C61)</f>
        <v>0</v>
      </c>
      <c r="F61" s="146"/>
      <c r="G61" s="147">
        <v>0</v>
      </c>
      <c r="H61" s="147">
        <v>0</v>
      </c>
      <c r="I61" s="145">
        <f>SUM(G61:H61)</f>
        <v>0</v>
      </c>
      <c r="J61" s="146"/>
      <c r="K61" s="145">
        <f>B61+G61</f>
        <v>0</v>
      </c>
      <c r="L61" s="145">
        <f>C61+H61</f>
        <v>0</v>
      </c>
      <c r="M61" s="145">
        <f>SUM(K61:L61)</f>
        <v>0</v>
      </c>
      <c r="N61" s="71"/>
      <c r="O61" s="71"/>
      <c r="P61" s="6"/>
      <c r="Q61" s="6"/>
      <c r="R61" s="6"/>
      <c r="S61" s="6"/>
      <c r="T61" s="6"/>
      <c r="U61" s="6"/>
      <c r="V61" s="6"/>
    </row>
    <row r="62" spans="1:22" ht="12.75" customHeight="1">
      <c r="A62" t="s">
        <v>84</v>
      </c>
      <c r="B62" s="145">
        <v>0</v>
      </c>
      <c r="C62" s="144">
        <v>0</v>
      </c>
      <c r="D62" s="145">
        <v>0</v>
      </c>
      <c r="E62" s="145">
        <f>SUM(B62:C62)</f>
        <v>0</v>
      </c>
      <c r="F62" s="146"/>
      <c r="G62" s="145">
        <v>0</v>
      </c>
      <c r="H62" s="145">
        <v>0</v>
      </c>
      <c r="I62" s="145">
        <f>SUM(G62:H62)</f>
        <v>0</v>
      </c>
      <c r="J62" s="146"/>
      <c r="K62" s="145">
        <f>B62+G62</f>
        <v>0</v>
      </c>
      <c r="L62" s="145">
        <f>C62+H62</f>
        <v>0</v>
      </c>
      <c r="M62" s="145">
        <f>SUM(K62:L62)</f>
        <v>0</v>
      </c>
      <c r="N62" s="71"/>
      <c r="O62" s="71"/>
      <c r="P62" s="6"/>
      <c r="Q62" s="6"/>
      <c r="R62" s="6"/>
      <c r="S62" s="6"/>
      <c r="T62" s="6"/>
      <c r="U62" s="6"/>
      <c r="V62" s="6"/>
    </row>
    <row r="63" spans="1:22" ht="12.75" customHeight="1">
      <c r="A63" s="53" t="s">
        <v>32</v>
      </c>
      <c r="B63" s="149">
        <v>0</v>
      </c>
      <c r="C63" s="144">
        <v>69</v>
      </c>
      <c r="D63" s="147">
        <v>0</v>
      </c>
      <c r="E63" s="145">
        <f>SUM(B63:C63)</f>
        <v>69</v>
      </c>
      <c r="F63" s="151"/>
      <c r="G63" s="150">
        <v>73.42</v>
      </c>
      <c r="H63" s="150">
        <v>0</v>
      </c>
      <c r="I63" s="145">
        <f>SUM(G63:H63)</f>
        <v>73.42</v>
      </c>
      <c r="J63" s="151"/>
      <c r="K63" s="145">
        <f>B63+G63</f>
        <v>73.42</v>
      </c>
      <c r="L63" s="145">
        <f>C63+H63</f>
        <v>69</v>
      </c>
      <c r="M63" s="145">
        <f>SUM(K63:L63)</f>
        <v>142.42000000000002</v>
      </c>
      <c r="N63" s="71"/>
      <c r="O63" s="71"/>
      <c r="P63" s="6"/>
      <c r="Q63" s="6"/>
      <c r="R63" s="6"/>
      <c r="S63" s="6"/>
      <c r="T63" s="6"/>
      <c r="U63" s="6"/>
      <c r="V63" s="6"/>
    </row>
    <row r="64" spans="1:22" ht="12.75" customHeight="1">
      <c r="A64" s="79" t="s">
        <v>117</v>
      </c>
      <c r="B64" s="149">
        <v>0</v>
      </c>
      <c r="C64" s="144">
        <v>0</v>
      </c>
      <c r="D64" s="147">
        <v>0</v>
      </c>
      <c r="E64" s="145">
        <f>SUM(B64:C64)</f>
        <v>0</v>
      </c>
      <c r="F64" s="151"/>
      <c r="G64" s="150">
        <v>73.42</v>
      </c>
      <c r="H64" s="150">
        <v>0</v>
      </c>
      <c r="I64" s="145">
        <f>SUM(G64:H64)</f>
        <v>73.42</v>
      </c>
      <c r="J64" s="151"/>
      <c r="K64" s="145">
        <f>B64+G64</f>
        <v>73.42</v>
      </c>
      <c r="L64" s="145">
        <f>C64+H64</f>
        <v>0</v>
      </c>
      <c r="M64" s="145">
        <f>SUM(K64:L64)</f>
        <v>73.42</v>
      </c>
      <c r="N64" s="71"/>
      <c r="O64" s="71"/>
      <c r="P64" s="6"/>
      <c r="Q64" s="6"/>
      <c r="R64" s="6"/>
      <c r="S64" s="6"/>
      <c r="T64" s="6"/>
      <c r="U64" s="6"/>
      <c r="V64" s="6"/>
    </row>
    <row r="65" spans="1:22" ht="12.75" customHeight="1">
      <c r="A65" s="80" t="s">
        <v>110</v>
      </c>
      <c r="B65" s="145">
        <v>2753</v>
      </c>
      <c r="C65" s="144">
        <v>0</v>
      </c>
      <c r="D65" s="145">
        <v>0</v>
      </c>
      <c r="E65" s="145">
        <f>SUM(B65:C65)</f>
        <v>2753</v>
      </c>
      <c r="F65" s="148"/>
      <c r="G65" s="150">
        <v>146.84</v>
      </c>
      <c r="H65" s="150">
        <v>0</v>
      </c>
      <c r="I65" s="145">
        <f>SUM(G65:H65)</f>
        <v>146.84</v>
      </c>
      <c r="J65" s="148"/>
      <c r="K65" s="145">
        <f>B65+G65</f>
        <v>2899.84</v>
      </c>
      <c r="L65" s="145">
        <f>C65+H65</f>
        <v>0</v>
      </c>
      <c r="M65" s="145">
        <f>SUM(K65:L65)</f>
        <v>2899.84</v>
      </c>
      <c r="N65" s="71"/>
      <c r="O65" s="71"/>
      <c r="P65" s="6"/>
      <c r="Q65" s="6"/>
      <c r="R65" s="6"/>
      <c r="S65" s="6"/>
      <c r="T65" s="6"/>
      <c r="U65" s="6"/>
      <c r="V65" s="6"/>
    </row>
    <row r="66" spans="1:22" ht="12.75" customHeight="1">
      <c r="A66" s="53" t="s">
        <v>33</v>
      </c>
      <c r="B66" s="145">
        <v>275</v>
      </c>
      <c r="C66" s="144">
        <v>0</v>
      </c>
      <c r="D66" s="147">
        <v>601</v>
      </c>
      <c r="E66" s="145">
        <f>SUM(B66:C66)</f>
        <v>275</v>
      </c>
      <c r="F66" s="148"/>
      <c r="G66" s="150">
        <v>0</v>
      </c>
      <c r="H66" s="150">
        <v>0</v>
      </c>
      <c r="I66" s="145">
        <f>SUM(G66:H66)</f>
        <v>0</v>
      </c>
      <c r="J66" s="148"/>
      <c r="K66" s="145">
        <f>B66+G66</f>
        <v>275</v>
      </c>
      <c r="L66" s="145">
        <f>C66+H66</f>
        <v>0</v>
      </c>
      <c r="M66" s="145">
        <f>SUM(K66:L66)</f>
        <v>275</v>
      </c>
      <c r="N66" s="71"/>
      <c r="O66" s="71"/>
      <c r="P66" s="6"/>
      <c r="Q66" s="6"/>
      <c r="R66" s="6"/>
      <c r="S66" s="6"/>
      <c r="T66" s="6"/>
      <c r="U66" s="6"/>
      <c r="V66" s="6"/>
    </row>
    <row r="67" spans="1:22" ht="12.75" customHeight="1" thickBot="1">
      <c r="A67" s="54" t="s">
        <v>34</v>
      </c>
      <c r="B67" s="152">
        <v>0</v>
      </c>
      <c r="C67" s="153">
        <v>138</v>
      </c>
      <c r="D67" s="154">
        <v>601</v>
      </c>
      <c r="E67" s="152">
        <f>SUM(B67:C67)</f>
        <v>138</v>
      </c>
      <c r="F67" s="148"/>
      <c r="G67" s="155">
        <v>0</v>
      </c>
      <c r="H67" s="155">
        <v>0</v>
      </c>
      <c r="I67" s="152">
        <f>SUM(G67:H67)</f>
        <v>0</v>
      </c>
      <c r="J67" s="148"/>
      <c r="K67" s="152">
        <f>B67+G67</f>
        <v>0</v>
      </c>
      <c r="L67" s="152">
        <f>C67+H67</f>
        <v>138</v>
      </c>
      <c r="M67" s="152">
        <f>SUM(K67:L67)</f>
        <v>138</v>
      </c>
      <c r="N67" s="71"/>
      <c r="O67" s="71"/>
      <c r="P67" s="6"/>
      <c r="Q67" s="6"/>
      <c r="R67" s="6"/>
      <c r="S67" s="6"/>
      <c r="T67" s="6"/>
      <c r="U67" s="6"/>
      <c r="V67" s="6"/>
    </row>
    <row r="68" spans="1:22" ht="12.75" customHeight="1" thickBot="1">
      <c r="A68" s="52" t="s">
        <v>205</v>
      </c>
      <c r="B68" s="120">
        <f>SUM(B8:B67)</f>
        <v>21752</v>
      </c>
      <c r="C68" s="121">
        <f>SUM(C8:C67)</f>
        <v>9215</v>
      </c>
      <c r="D68" s="121">
        <f>SUM(D8:D67)</f>
        <v>15625</v>
      </c>
      <c r="E68" s="121">
        <f>SUM(E8:E67)</f>
        <v>30967</v>
      </c>
      <c r="F68" s="122"/>
      <c r="G68" s="121">
        <f>SUM(G8:G67)</f>
        <v>7194.9000000000015</v>
      </c>
      <c r="H68" s="121">
        <f>SUM(H8:H67)</f>
        <v>5800.179999999999</v>
      </c>
      <c r="I68" s="121">
        <f>SUM(I8:I67)</f>
        <v>12995.080000000002</v>
      </c>
      <c r="J68" s="122"/>
      <c r="K68" s="121">
        <f>SUM(K8:K67)</f>
        <v>28946.899999999983</v>
      </c>
      <c r="L68" s="121">
        <f>SUM(L8:L67)</f>
        <v>15015.179999999998</v>
      </c>
      <c r="M68" s="123">
        <f>SUM(M8:M67)</f>
        <v>43962.07999999997</v>
      </c>
      <c r="N68" s="71"/>
      <c r="O68" s="71"/>
      <c r="P68" s="6"/>
      <c r="Q68" s="6"/>
      <c r="R68" s="6"/>
      <c r="S68" s="6"/>
      <c r="T68" s="6"/>
      <c r="U68" s="6"/>
      <c r="V68" s="6"/>
    </row>
    <row r="69" spans="1:22" ht="12.75" customHeight="1">
      <c r="A69" s="54"/>
      <c r="B69" s="156"/>
      <c r="C69" s="156"/>
      <c r="D69" s="156"/>
      <c r="E69" s="156"/>
      <c r="F69" s="146"/>
      <c r="G69" s="157"/>
      <c r="H69" s="156"/>
      <c r="I69" s="156"/>
      <c r="J69" s="146"/>
      <c r="K69" s="156"/>
      <c r="L69" s="156"/>
      <c r="M69" s="156"/>
      <c r="N69" s="71"/>
      <c r="O69" s="71"/>
      <c r="P69" s="6"/>
      <c r="Q69" s="6"/>
      <c r="R69" s="6"/>
      <c r="S69" s="6"/>
      <c r="T69" s="6"/>
      <c r="U69" s="6"/>
      <c r="V69" s="6"/>
    </row>
    <row r="70" spans="1:22" ht="12.75" customHeight="1">
      <c r="A70" s="52" t="s">
        <v>35</v>
      </c>
      <c r="B70" s="145"/>
      <c r="C70" s="150"/>
      <c r="D70" s="145"/>
      <c r="E70" s="145"/>
      <c r="F70" s="146"/>
      <c r="G70" s="150"/>
      <c r="H70" s="158"/>
      <c r="I70" s="145"/>
      <c r="J70" s="146"/>
      <c r="K70" s="145"/>
      <c r="L70" s="145"/>
      <c r="M70" s="145"/>
      <c r="N70" s="71"/>
      <c r="O70" s="71"/>
      <c r="P70" s="6"/>
      <c r="Q70" s="6"/>
      <c r="R70" s="6"/>
      <c r="S70" s="6"/>
      <c r="T70" s="6"/>
      <c r="U70" s="6"/>
      <c r="V70" s="6"/>
    </row>
    <row r="71" spans="1:22" ht="12.75" customHeight="1">
      <c r="A71" s="67" t="s">
        <v>36</v>
      </c>
      <c r="B71" s="159">
        <v>0</v>
      </c>
      <c r="C71" s="150">
        <v>0</v>
      </c>
      <c r="D71" s="145">
        <v>0</v>
      </c>
      <c r="E71" s="145">
        <f>SUM(B71:C71)</f>
        <v>0</v>
      </c>
      <c r="F71" s="151"/>
      <c r="G71" s="150">
        <v>0</v>
      </c>
      <c r="H71" s="158">
        <v>0</v>
      </c>
      <c r="I71" s="145">
        <f>SUM(G71:H71)</f>
        <v>0</v>
      </c>
      <c r="J71" s="151"/>
      <c r="K71" s="145">
        <f>B71+G71</f>
        <v>0</v>
      </c>
      <c r="L71" s="145">
        <f>C71+H71</f>
        <v>0</v>
      </c>
      <c r="M71" s="145">
        <f>SUM(K71:L71)</f>
        <v>0</v>
      </c>
      <c r="N71" s="71"/>
      <c r="O71" s="71"/>
      <c r="P71" s="6"/>
      <c r="Q71" s="6"/>
      <c r="R71" s="6"/>
      <c r="S71" s="6"/>
      <c r="T71" s="6"/>
      <c r="U71" s="6"/>
      <c r="V71" s="6"/>
    </row>
    <row r="72" spans="1:22" ht="12.75" customHeight="1">
      <c r="A72" s="67" t="s">
        <v>134</v>
      </c>
      <c r="B72" s="145">
        <v>69</v>
      </c>
      <c r="C72" s="145">
        <v>0</v>
      </c>
      <c r="D72" s="145">
        <v>0</v>
      </c>
      <c r="E72" s="145">
        <f>SUM(B72:C72)</f>
        <v>69</v>
      </c>
      <c r="F72" s="151"/>
      <c r="G72" s="150">
        <v>0</v>
      </c>
      <c r="H72" s="158">
        <v>0</v>
      </c>
      <c r="I72" s="145">
        <f>SUM(G72:H72)</f>
        <v>0</v>
      </c>
      <c r="J72" s="151"/>
      <c r="K72" s="145">
        <f>B72+G72</f>
        <v>69</v>
      </c>
      <c r="L72" s="145">
        <f>C72+H72</f>
        <v>0</v>
      </c>
      <c r="M72" s="145">
        <f>SUM(K72:L72)</f>
        <v>69</v>
      </c>
      <c r="N72" s="71"/>
      <c r="O72" s="71"/>
      <c r="P72" s="6"/>
      <c r="Q72" s="6"/>
      <c r="R72" s="6"/>
      <c r="S72" s="6"/>
      <c r="T72" s="6"/>
      <c r="U72" s="6"/>
      <c r="V72" s="6"/>
    </row>
    <row r="73" spans="1:15" ht="12.75" customHeight="1">
      <c r="A73" s="67" t="s">
        <v>132</v>
      </c>
      <c r="B73" s="145">
        <v>69</v>
      </c>
      <c r="C73" s="158">
        <v>0</v>
      </c>
      <c r="D73" s="145">
        <v>0</v>
      </c>
      <c r="E73" s="145">
        <f>SUM(B73:C73)</f>
        <v>69</v>
      </c>
      <c r="F73" s="146"/>
      <c r="G73" s="150">
        <v>0</v>
      </c>
      <c r="H73" s="158">
        <v>0</v>
      </c>
      <c r="I73" s="145">
        <f>SUM(G73:H73)</f>
        <v>0</v>
      </c>
      <c r="J73" s="146"/>
      <c r="K73" s="145">
        <f>B73+G73</f>
        <v>69</v>
      </c>
      <c r="L73" s="145">
        <f>C73+H73</f>
        <v>0</v>
      </c>
      <c r="M73" s="145">
        <f>SUM(K73:L73)</f>
        <v>69</v>
      </c>
      <c r="N73" s="72"/>
      <c r="O73" s="72"/>
    </row>
    <row r="74" spans="1:15" ht="12.75" customHeight="1">
      <c r="A74" s="67" t="s">
        <v>37</v>
      </c>
      <c r="B74" s="145">
        <v>0</v>
      </c>
      <c r="C74" s="150">
        <v>0</v>
      </c>
      <c r="D74" s="150">
        <v>0</v>
      </c>
      <c r="E74" s="145">
        <f>SUM(B74:C74)</f>
        <v>0</v>
      </c>
      <c r="F74" s="160"/>
      <c r="G74" s="150">
        <v>0</v>
      </c>
      <c r="H74" s="158">
        <v>0</v>
      </c>
      <c r="I74" s="145">
        <f>SUM(G74:H74)</f>
        <v>0</v>
      </c>
      <c r="J74" s="160"/>
      <c r="K74" s="145">
        <f>B74+G74</f>
        <v>0</v>
      </c>
      <c r="L74" s="145">
        <f>C74+H74</f>
        <v>0</v>
      </c>
      <c r="M74" s="145">
        <f>SUM(K74:L74)</f>
        <v>0</v>
      </c>
      <c r="N74" s="72"/>
      <c r="O74" s="72"/>
    </row>
    <row r="75" spans="1:15" ht="12.75" customHeight="1">
      <c r="A75" t="s">
        <v>95</v>
      </c>
      <c r="B75" s="145">
        <v>619</v>
      </c>
      <c r="C75" s="145">
        <v>482</v>
      </c>
      <c r="D75" s="145">
        <v>0</v>
      </c>
      <c r="E75" s="145">
        <f>SUM(B75:C75)</f>
        <v>1101</v>
      </c>
      <c r="F75" s="160"/>
      <c r="G75" s="150">
        <v>0</v>
      </c>
      <c r="H75" s="158">
        <v>0</v>
      </c>
      <c r="I75" s="145">
        <f>SUM(G75:H75)</f>
        <v>0</v>
      </c>
      <c r="J75" s="160"/>
      <c r="K75" s="145">
        <f>B75+G75</f>
        <v>619</v>
      </c>
      <c r="L75" s="145">
        <f>C75+H75</f>
        <v>482</v>
      </c>
      <c r="M75" s="145">
        <f>SUM(K75:L75)</f>
        <v>1101</v>
      </c>
      <c r="N75" s="72"/>
      <c r="O75" s="72"/>
    </row>
    <row r="76" spans="1:15" ht="12.75" customHeight="1">
      <c r="A76" s="67" t="s">
        <v>38</v>
      </c>
      <c r="B76" s="145">
        <v>0</v>
      </c>
      <c r="C76" s="145">
        <v>0</v>
      </c>
      <c r="D76" s="145">
        <v>0</v>
      </c>
      <c r="E76" s="145">
        <f>SUM(B76:C76)</f>
        <v>0</v>
      </c>
      <c r="F76" s="160"/>
      <c r="G76" s="150">
        <v>0</v>
      </c>
      <c r="H76" s="145">
        <v>0</v>
      </c>
      <c r="I76" s="145">
        <f>SUM(G76:H76)</f>
        <v>0</v>
      </c>
      <c r="J76" s="160"/>
      <c r="K76" s="145">
        <f>B76+G76</f>
        <v>0</v>
      </c>
      <c r="L76" s="145">
        <f>C76+H76</f>
        <v>0</v>
      </c>
      <c r="M76" s="145">
        <f>SUM(K76:L76)</f>
        <v>0</v>
      </c>
      <c r="N76" s="72"/>
      <c r="O76" s="72"/>
    </row>
    <row r="77" spans="1:15" ht="12.75" customHeight="1">
      <c r="A77" s="67" t="s">
        <v>142</v>
      </c>
      <c r="B77" s="145">
        <v>69</v>
      </c>
      <c r="C77" s="150">
        <v>0</v>
      </c>
      <c r="D77" s="145">
        <v>0</v>
      </c>
      <c r="E77" s="145">
        <f>SUM(B77:C77)</f>
        <v>69</v>
      </c>
      <c r="F77" s="160"/>
      <c r="G77" s="150">
        <v>0</v>
      </c>
      <c r="H77" s="145">
        <v>0</v>
      </c>
      <c r="I77" s="145">
        <f>SUM(G77:H77)</f>
        <v>0</v>
      </c>
      <c r="J77" s="160"/>
      <c r="K77" s="145">
        <f>B77+G77</f>
        <v>69</v>
      </c>
      <c r="L77" s="145">
        <f>C77+H77</f>
        <v>0</v>
      </c>
      <c r="M77" s="145">
        <f>SUM(K77:L77)</f>
        <v>69</v>
      </c>
      <c r="N77" s="72"/>
      <c r="O77" s="72"/>
    </row>
    <row r="78" spans="1:22" ht="12.75" customHeight="1">
      <c r="A78" s="67" t="s">
        <v>115</v>
      </c>
      <c r="B78" s="145">
        <v>69</v>
      </c>
      <c r="C78" s="150">
        <v>0</v>
      </c>
      <c r="D78" s="150">
        <v>0</v>
      </c>
      <c r="E78" s="145">
        <f>SUM(B78:C78)</f>
        <v>69</v>
      </c>
      <c r="F78" s="151"/>
      <c r="G78" s="150">
        <v>0</v>
      </c>
      <c r="H78" s="145">
        <v>0</v>
      </c>
      <c r="I78" s="145">
        <f>SUM(G78:H78)</f>
        <v>0</v>
      </c>
      <c r="J78" s="151"/>
      <c r="K78" s="145">
        <f>B78+G78</f>
        <v>69</v>
      </c>
      <c r="L78" s="145">
        <f>C78+H78</f>
        <v>0</v>
      </c>
      <c r="M78" s="145">
        <f>SUM(K78:L78)</f>
        <v>69</v>
      </c>
      <c r="N78" s="71"/>
      <c r="O78" s="71"/>
      <c r="P78" s="6"/>
      <c r="Q78" s="6"/>
      <c r="R78" s="6"/>
      <c r="S78" s="6"/>
      <c r="T78" s="6"/>
      <c r="U78" s="6"/>
      <c r="V78" s="6"/>
    </row>
    <row r="79" spans="1:15" ht="12.75" customHeight="1">
      <c r="A79" s="67" t="s">
        <v>94</v>
      </c>
      <c r="B79" s="145">
        <v>0</v>
      </c>
      <c r="C79" s="150">
        <v>0</v>
      </c>
      <c r="D79" s="150">
        <v>0</v>
      </c>
      <c r="E79" s="145">
        <f>SUM(B79:C79)</f>
        <v>0</v>
      </c>
      <c r="F79" s="160"/>
      <c r="G79" s="150">
        <v>0</v>
      </c>
      <c r="H79" s="145">
        <v>0</v>
      </c>
      <c r="I79" s="145">
        <f>SUM(G79:H79)</f>
        <v>0</v>
      </c>
      <c r="J79" s="160"/>
      <c r="K79" s="145">
        <f>B79+G79</f>
        <v>0</v>
      </c>
      <c r="L79" s="145">
        <f>C79+H79</f>
        <v>0</v>
      </c>
      <c r="M79" s="145">
        <f>SUM(K79:L79)</f>
        <v>0</v>
      </c>
      <c r="N79" s="72"/>
      <c r="O79" s="72"/>
    </row>
    <row r="80" spans="1:15" ht="12.75" customHeight="1">
      <c r="A80" s="67" t="s">
        <v>111</v>
      </c>
      <c r="B80" s="159">
        <v>413</v>
      </c>
      <c r="C80" s="145">
        <v>0</v>
      </c>
      <c r="D80" s="150">
        <v>0</v>
      </c>
      <c r="E80" s="145">
        <f>SUM(B80:C80)</f>
        <v>413</v>
      </c>
      <c r="F80" s="160"/>
      <c r="G80" s="150">
        <v>0</v>
      </c>
      <c r="H80" s="145">
        <v>0</v>
      </c>
      <c r="I80" s="145">
        <f>SUM(G80:H80)</f>
        <v>0</v>
      </c>
      <c r="J80" s="160"/>
      <c r="K80" s="145">
        <f>B80+G80</f>
        <v>413</v>
      </c>
      <c r="L80" s="145">
        <f>C80+H80</f>
        <v>0</v>
      </c>
      <c r="M80" s="145">
        <f>SUM(K80:L80)</f>
        <v>413</v>
      </c>
      <c r="N80" s="72"/>
      <c r="O80" s="72"/>
    </row>
    <row r="81" spans="1:15" ht="12.75" customHeight="1">
      <c r="A81" s="67" t="s">
        <v>128</v>
      </c>
      <c r="B81" s="145">
        <v>138</v>
      </c>
      <c r="C81" s="145">
        <v>0</v>
      </c>
      <c r="D81" s="150">
        <v>0</v>
      </c>
      <c r="E81" s="145">
        <f>SUM(B81:C81)</f>
        <v>138</v>
      </c>
      <c r="F81" s="160"/>
      <c r="G81" s="150">
        <v>0</v>
      </c>
      <c r="H81" s="145">
        <v>0</v>
      </c>
      <c r="I81" s="145">
        <f>SUM(G81:H81)</f>
        <v>0</v>
      </c>
      <c r="J81" s="160"/>
      <c r="K81" s="145">
        <f>B81+G81</f>
        <v>138</v>
      </c>
      <c r="L81" s="145">
        <f>C81+H81</f>
        <v>0</v>
      </c>
      <c r="M81" s="145">
        <f>SUM(K81:L81)</f>
        <v>138</v>
      </c>
      <c r="N81" s="72"/>
      <c r="O81" s="72"/>
    </row>
    <row r="82" spans="1:15" ht="12.75" customHeight="1">
      <c r="A82" s="67" t="s">
        <v>39</v>
      </c>
      <c r="B82" s="145">
        <v>69</v>
      </c>
      <c r="C82" s="145">
        <v>0</v>
      </c>
      <c r="D82" s="145">
        <v>0</v>
      </c>
      <c r="E82" s="145">
        <f>SUM(B82:C82)</f>
        <v>69</v>
      </c>
      <c r="F82" s="160"/>
      <c r="G82" s="150">
        <v>0</v>
      </c>
      <c r="H82" s="145">
        <v>0</v>
      </c>
      <c r="I82" s="145">
        <f>SUM(G82:H82)</f>
        <v>0</v>
      </c>
      <c r="J82" s="160"/>
      <c r="K82" s="145">
        <f>B82+G82</f>
        <v>69</v>
      </c>
      <c r="L82" s="145">
        <f>C82+H82</f>
        <v>0</v>
      </c>
      <c r="M82" s="145">
        <f>SUM(K82:L82)</f>
        <v>69</v>
      </c>
      <c r="N82" s="72"/>
      <c r="O82" s="72"/>
    </row>
    <row r="83" spans="1:15" ht="12.75" customHeight="1">
      <c r="A83" s="67" t="s">
        <v>99</v>
      </c>
      <c r="B83" s="147">
        <v>0</v>
      </c>
      <c r="C83" s="145">
        <v>0</v>
      </c>
      <c r="D83" s="145">
        <v>0</v>
      </c>
      <c r="E83" s="145">
        <f>SUM(B83:C83)</f>
        <v>0</v>
      </c>
      <c r="F83" s="160"/>
      <c r="G83" s="145">
        <v>0</v>
      </c>
      <c r="H83" s="145">
        <v>0</v>
      </c>
      <c r="I83" s="145">
        <f>SUM(G83:H83)</f>
        <v>0</v>
      </c>
      <c r="J83" s="160"/>
      <c r="K83" s="145">
        <f>B83+G83</f>
        <v>0</v>
      </c>
      <c r="L83" s="145">
        <f>C83+H83</f>
        <v>0</v>
      </c>
      <c r="M83" s="145">
        <f>SUM(K83:L83)</f>
        <v>0</v>
      </c>
      <c r="N83" s="72"/>
      <c r="O83" s="72"/>
    </row>
    <row r="84" spans="1:15" ht="12.75" customHeight="1">
      <c r="A84" s="67" t="s">
        <v>113</v>
      </c>
      <c r="B84" s="145">
        <v>69</v>
      </c>
      <c r="C84" s="145">
        <v>0</v>
      </c>
      <c r="D84" s="145">
        <v>0</v>
      </c>
      <c r="E84" s="145">
        <f>SUM(B84:C84)</f>
        <v>69</v>
      </c>
      <c r="F84" s="160"/>
      <c r="G84" s="150">
        <v>0</v>
      </c>
      <c r="H84" s="145">
        <v>0</v>
      </c>
      <c r="I84" s="145">
        <f>SUM(G84:H84)</f>
        <v>0</v>
      </c>
      <c r="J84" s="160"/>
      <c r="K84" s="145">
        <f>B84+G84</f>
        <v>69</v>
      </c>
      <c r="L84" s="145">
        <f>C84+H84</f>
        <v>0</v>
      </c>
      <c r="M84" s="145">
        <f>SUM(K84:L84)</f>
        <v>69</v>
      </c>
      <c r="N84" s="72"/>
      <c r="O84" s="72"/>
    </row>
    <row r="85" spans="1:15" ht="12.75" customHeight="1">
      <c r="A85" s="67" t="s">
        <v>40</v>
      </c>
      <c r="B85" s="145">
        <v>11082</v>
      </c>
      <c r="C85" s="150">
        <v>9774</v>
      </c>
      <c r="D85" s="145">
        <v>6611</v>
      </c>
      <c r="E85" s="145">
        <f>SUM(B85:C85)</f>
        <v>20856</v>
      </c>
      <c r="F85" s="160"/>
      <c r="G85" s="150">
        <v>2276.02</v>
      </c>
      <c r="H85" s="145">
        <v>1835.5</v>
      </c>
      <c r="I85" s="145">
        <f>SUM(G85:H85)</f>
        <v>4111.52</v>
      </c>
      <c r="J85" s="160"/>
      <c r="K85" s="145">
        <f>B85+G85</f>
        <v>13358.02</v>
      </c>
      <c r="L85" s="145">
        <f>C85+H85</f>
        <v>11609.5</v>
      </c>
      <c r="M85" s="145">
        <f>SUM(K85:L85)</f>
        <v>24967.52</v>
      </c>
      <c r="N85" s="72"/>
      <c r="O85" s="72"/>
    </row>
    <row r="86" spans="1:15" ht="12.75" customHeight="1">
      <c r="A86" s="67" t="s">
        <v>121</v>
      </c>
      <c r="B86" s="145">
        <v>551</v>
      </c>
      <c r="C86" s="150">
        <v>0</v>
      </c>
      <c r="D86" s="150">
        <v>0</v>
      </c>
      <c r="E86" s="145">
        <f>SUM(B86:C86)</f>
        <v>551</v>
      </c>
      <c r="F86" s="160"/>
      <c r="G86" s="150">
        <v>0</v>
      </c>
      <c r="H86" s="145">
        <v>0</v>
      </c>
      <c r="I86" s="145">
        <f>SUM(G86:H86)</f>
        <v>0</v>
      </c>
      <c r="J86" s="160"/>
      <c r="K86" s="145">
        <f>B86+G86</f>
        <v>551</v>
      </c>
      <c r="L86" s="145">
        <f>C86+H86</f>
        <v>0</v>
      </c>
      <c r="M86" s="145">
        <f>SUM(K86:L86)</f>
        <v>551</v>
      </c>
      <c r="N86" s="72"/>
      <c r="O86" s="72"/>
    </row>
    <row r="87" spans="1:15" ht="12.75" customHeight="1">
      <c r="A87" s="87" t="s">
        <v>141</v>
      </c>
      <c r="B87" s="150">
        <v>69</v>
      </c>
      <c r="C87" s="145">
        <v>0</v>
      </c>
      <c r="D87" s="145">
        <v>0</v>
      </c>
      <c r="E87" s="145">
        <f>SUM(B87:C87)</f>
        <v>69</v>
      </c>
      <c r="F87" s="160"/>
      <c r="G87" s="150">
        <v>0</v>
      </c>
      <c r="H87" s="145">
        <v>0</v>
      </c>
      <c r="I87" s="145">
        <f>SUM(G87:H87)</f>
        <v>0</v>
      </c>
      <c r="J87" s="160"/>
      <c r="K87" s="145">
        <f>B87+G87</f>
        <v>69</v>
      </c>
      <c r="L87" s="145">
        <f>C87+H87</f>
        <v>0</v>
      </c>
      <c r="M87" s="145">
        <f>SUM(K87:L87)</f>
        <v>69</v>
      </c>
      <c r="N87" s="72"/>
      <c r="O87" s="72"/>
    </row>
    <row r="88" spans="1:22" ht="12.75" customHeight="1">
      <c r="A88" s="67" t="s">
        <v>112</v>
      </c>
      <c r="B88" s="150">
        <v>0</v>
      </c>
      <c r="C88" s="145">
        <v>0</v>
      </c>
      <c r="D88" s="145">
        <v>0</v>
      </c>
      <c r="E88" s="145">
        <f>SUM(B88:C88)</f>
        <v>0</v>
      </c>
      <c r="F88" s="151"/>
      <c r="G88" s="145">
        <v>146.84</v>
      </c>
      <c r="H88" s="145">
        <v>0</v>
      </c>
      <c r="I88" s="145">
        <f>SUM(G88:H88)</f>
        <v>146.84</v>
      </c>
      <c r="J88" s="151"/>
      <c r="K88" s="145">
        <f>B88+G88</f>
        <v>146.84</v>
      </c>
      <c r="L88" s="145">
        <f>C88+H88</f>
        <v>0</v>
      </c>
      <c r="M88" s="145">
        <f>SUM(K88:L88)</f>
        <v>146.84</v>
      </c>
      <c r="N88" s="71"/>
      <c r="O88" s="71"/>
      <c r="P88" s="6"/>
      <c r="Q88" s="6"/>
      <c r="R88" s="6"/>
      <c r="S88" s="6"/>
      <c r="T88" s="6"/>
      <c r="U88" s="6"/>
      <c r="V88" s="6"/>
    </row>
    <row r="89" spans="1:15" ht="12.75" customHeight="1">
      <c r="A89" s="67" t="s">
        <v>41</v>
      </c>
      <c r="B89" s="147">
        <v>0</v>
      </c>
      <c r="C89" s="145">
        <v>0</v>
      </c>
      <c r="D89" s="145">
        <v>0</v>
      </c>
      <c r="E89" s="145">
        <f>SUM(B89:C89)</f>
        <v>0</v>
      </c>
      <c r="F89" s="160"/>
      <c r="G89" s="150">
        <v>0</v>
      </c>
      <c r="H89" s="147">
        <v>0</v>
      </c>
      <c r="I89" s="145">
        <f>SUM(G89:H89)</f>
        <v>0</v>
      </c>
      <c r="J89" s="160"/>
      <c r="K89" s="145">
        <f>B89+G89</f>
        <v>0</v>
      </c>
      <c r="L89" s="145">
        <f>C89+H89</f>
        <v>0</v>
      </c>
      <c r="M89" s="145">
        <f>SUM(K89:L89)</f>
        <v>0</v>
      </c>
      <c r="N89" s="72"/>
      <c r="O89" s="72"/>
    </row>
    <row r="90" spans="1:15" ht="12.75" customHeight="1">
      <c r="A90" s="67" t="s">
        <v>79</v>
      </c>
      <c r="B90" s="145">
        <v>0</v>
      </c>
      <c r="C90" s="145">
        <v>0</v>
      </c>
      <c r="D90" s="145">
        <v>0</v>
      </c>
      <c r="E90" s="145">
        <f>SUM(B90:C90)</f>
        <v>0</v>
      </c>
      <c r="F90" s="160"/>
      <c r="G90" s="145">
        <v>0</v>
      </c>
      <c r="H90" s="147">
        <v>0</v>
      </c>
      <c r="I90" s="145">
        <f>SUM(G90:H90)</f>
        <v>0</v>
      </c>
      <c r="J90" s="160"/>
      <c r="K90" s="145">
        <f>B90+G90</f>
        <v>0</v>
      </c>
      <c r="L90" s="145">
        <f>C90+H90</f>
        <v>0</v>
      </c>
      <c r="M90" s="145">
        <f>SUM(K90:L90)</f>
        <v>0</v>
      </c>
      <c r="N90" s="72"/>
      <c r="O90" s="72"/>
    </row>
    <row r="91" spans="1:15" ht="12.75" customHeight="1">
      <c r="A91" s="67" t="s">
        <v>42</v>
      </c>
      <c r="B91" s="150">
        <v>0</v>
      </c>
      <c r="C91" s="145">
        <v>0</v>
      </c>
      <c r="D91" s="150">
        <v>4207</v>
      </c>
      <c r="E91" s="145">
        <f>SUM(B91:C91)</f>
        <v>0</v>
      </c>
      <c r="F91" s="160"/>
      <c r="G91" s="145">
        <v>0</v>
      </c>
      <c r="H91" s="147">
        <v>0</v>
      </c>
      <c r="I91" s="145">
        <f>SUM(G91:H91)</f>
        <v>0</v>
      </c>
      <c r="J91" s="160"/>
      <c r="K91" s="145">
        <f>B91+G91</f>
        <v>0</v>
      </c>
      <c r="L91" s="145">
        <f>C91+H91</f>
        <v>0</v>
      </c>
      <c r="M91" s="145">
        <f>SUM(K91:L91)</f>
        <v>0</v>
      </c>
      <c r="N91" s="72"/>
      <c r="O91" s="72"/>
    </row>
    <row r="92" spans="1:15" ht="12.75" customHeight="1">
      <c r="A92" s="67" t="s">
        <v>43</v>
      </c>
      <c r="B92" s="147">
        <v>138</v>
      </c>
      <c r="C92" s="145">
        <v>0</v>
      </c>
      <c r="D92" s="150">
        <v>0</v>
      </c>
      <c r="E92" s="145">
        <f>SUM(B92:C92)</f>
        <v>138</v>
      </c>
      <c r="F92" s="160"/>
      <c r="G92" s="145">
        <v>0</v>
      </c>
      <c r="H92" s="145">
        <v>0</v>
      </c>
      <c r="I92" s="145">
        <f>SUM(G92:H92)</f>
        <v>0</v>
      </c>
      <c r="J92" s="160"/>
      <c r="K92" s="145">
        <f>B92+G92</f>
        <v>138</v>
      </c>
      <c r="L92" s="145">
        <f>C92+H92</f>
        <v>0</v>
      </c>
      <c r="M92" s="145">
        <f>SUM(K92:L92)</f>
        <v>138</v>
      </c>
      <c r="N92" s="72"/>
      <c r="O92" s="72"/>
    </row>
    <row r="93" spans="1:15" ht="12.75" customHeight="1" thickBot="1">
      <c r="A93" s="87" t="s">
        <v>139</v>
      </c>
      <c r="B93" s="154">
        <v>69</v>
      </c>
      <c r="C93" s="152">
        <v>0</v>
      </c>
      <c r="D93" s="152">
        <v>0</v>
      </c>
      <c r="E93" s="152">
        <f>SUM(B93:C93)</f>
        <v>69</v>
      </c>
      <c r="F93" s="160"/>
      <c r="G93" s="152">
        <v>0</v>
      </c>
      <c r="H93" s="152">
        <v>0</v>
      </c>
      <c r="I93" s="152">
        <f>SUM(G93:H93)</f>
        <v>0</v>
      </c>
      <c r="J93" s="160"/>
      <c r="K93" s="152">
        <f>B93+G93</f>
        <v>69</v>
      </c>
      <c r="L93" s="152">
        <f>C93+H93</f>
        <v>0</v>
      </c>
      <c r="M93" s="152">
        <f>SUM(K93:L93)</f>
        <v>69</v>
      </c>
      <c r="N93" s="72"/>
      <c r="O93" s="72"/>
    </row>
    <row r="94" spans="1:15" ht="12.75" customHeight="1" thickBot="1">
      <c r="A94" s="118" t="s">
        <v>206</v>
      </c>
      <c r="B94" s="124">
        <f>SUM(B71:B93)</f>
        <v>13493</v>
      </c>
      <c r="C94" s="125">
        <f aca="true" t="shared" si="0" ref="C94:M94">SUM(C71:C93)</f>
        <v>10256</v>
      </c>
      <c r="D94" s="125">
        <f t="shared" si="0"/>
        <v>10818</v>
      </c>
      <c r="E94" s="125">
        <f t="shared" si="0"/>
        <v>23749</v>
      </c>
      <c r="F94" s="125"/>
      <c r="G94" s="125">
        <f t="shared" si="0"/>
        <v>2422.86</v>
      </c>
      <c r="H94" s="125">
        <f t="shared" si="0"/>
        <v>1835.5</v>
      </c>
      <c r="I94" s="125">
        <f t="shared" si="0"/>
        <v>4258.360000000001</v>
      </c>
      <c r="J94" s="125"/>
      <c r="K94" s="125">
        <f t="shared" si="0"/>
        <v>15915.86</v>
      </c>
      <c r="L94" s="125">
        <f t="shared" si="0"/>
        <v>12091.5</v>
      </c>
      <c r="M94" s="126">
        <f t="shared" si="0"/>
        <v>28007.36</v>
      </c>
      <c r="N94" s="72"/>
      <c r="O94" s="72"/>
    </row>
    <row r="95" spans="1:15" ht="12.75" customHeight="1">
      <c r="A95" s="67"/>
      <c r="B95" s="157"/>
      <c r="C95" s="157"/>
      <c r="D95" s="156"/>
      <c r="E95" s="157"/>
      <c r="F95" s="160"/>
      <c r="G95" s="157"/>
      <c r="H95" s="157"/>
      <c r="I95" s="157"/>
      <c r="J95" s="160"/>
      <c r="K95" s="156"/>
      <c r="L95" s="156"/>
      <c r="M95" s="156"/>
      <c r="N95" s="72"/>
      <c r="O95" s="72"/>
    </row>
    <row r="96" spans="1:15" ht="12.75" customHeight="1">
      <c r="A96" s="86" t="s">
        <v>44</v>
      </c>
      <c r="B96" s="147"/>
      <c r="C96" s="147"/>
      <c r="D96" s="150"/>
      <c r="E96" s="150"/>
      <c r="F96" s="160"/>
      <c r="G96" s="150"/>
      <c r="H96" s="145"/>
      <c r="I96" s="150"/>
      <c r="J96" s="160"/>
      <c r="K96" s="145"/>
      <c r="L96" s="145"/>
      <c r="M96" s="145"/>
      <c r="N96" s="72"/>
      <c r="O96" s="72"/>
    </row>
    <row r="97" spans="1:22" ht="12.75" customHeight="1">
      <c r="A97" s="67" t="s">
        <v>45</v>
      </c>
      <c r="B97" s="150">
        <v>0</v>
      </c>
      <c r="C97" s="150">
        <v>0</v>
      </c>
      <c r="D97" s="145">
        <v>0</v>
      </c>
      <c r="E97" s="145">
        <f>SUM(B97:C97)</f>
        <v>0</v>
      </c>
      <c r="F97" s="151"/>
      <c r="G97" s="145">
        <v>0</v>
      </c>
      <c r="H97" s="145">
        <v>0</v>
      </c>
      <c r="I97" s="150">
        <f>SUM(G97:H97)</f>
        <v>0</v>
      </c>
      <c r="J97" s="151"/>
      <c r="K97" s="145">
        <f aca="true" t="shared" si="1" ref="K97:L99">B97+G97</f>
        <v>0</v>
      </c>
      <c r="L97" s="145">
        <f t="shared" si="1"/>
        <v>0</v>
      </c>
      <c r="M97" s="145">
        <f>SUM(K97:L97)</f>
        <v>0</v>
      </c>
      <c r="N97" s="71"/>
      <c r="O97" s="71"/>
      <c r="P97" s="6"/>
      <c r="Q97" s="6"/>
      <c r="R97" s="6"/>
      <c r="S97" s="6"/>
      <c r="T97" s="6"/>
      <c r="U97" s="6"/>
      <c r="V97" s="6"/>
    </row>
    <row r="98" spans="1:13" ht="12.75" customHeight="1">
      <c r="A98" s="67" t="s">
        <v>46</v>
      </c>
      <c r="B98" s="150">
        <v>0</v>
      </c>
      <c r="C98" s="145">
        <v>0</v>
      </c>
      <c r="D98" s="145">
        <v>0</v>
      </c>
      <c r="E98" s="145">
        <f>SUM(B98:C98)</f>
        <v>0</v>
      </c>
      <c r="F98" s="160"/>
      <c r="G98" s="145">
        <v>0</v>
      </c>
      <c r="H98" s="145">
        <v>0</v>
      </c>
      <c r="I98" s="150">
        <f>SUM(G98:H98)</f>
        <v>0</v>
      </c>
      <c r="J98" s="160"/>
      <c r="K98" s="145">
        <f t="shared" si="1"/>
        <v>0</v>
      </c>
      <c r="L98" s="145">
        <f t="shared" si="1"/>
        <v>0</v>
      </c>
      <c r="M98" s="145">
        <f>SUM(K98:L98)</f>
        <v>0</v>
      </c>
    </row>
    <row r="99" spans="1:13" ht="12.75" customHeight="1">
      <c r="A99" s="67" t="s">
        <v>93</v>
      </c>
      <c r="B99" s="150">
        <v>0</v>
      </c>
      <c r="C99" s="145">
        <v>0</v>
      </c>
      <c r="D99" s="150">
        <v>0</v>
      </c>
      <c r="E99" s="145">
        <f>SUM(B99:C99)</f>
        <v>0</v>
      </c>
      <c r="F99" s="160"/>
      <c r="G99" s="150">
        <v>0</v>
      </c>
      <c r="H99" s="150">
        <v>0</v>
      </c>
      <c r="I99" s="150">
        <f>SUM(G99:H99)</f>
        <v>0</v>
      </c>
      <c r="J99" s="160"/>
      <c r="K99" s="145">
        <f t="shared" si="1"/>
        <v>0</v>
      </c>
      <c r="L99" s="145">
        <f t="shared" si="1"/>
        <v>0</v>
      </c>
      <c r="M99" s="145">
        <f>SUM(K99:L99)</f>
        <v>0</v>
      </c>
    </row>
    <row r="100" spans="1:13" ht="12.75" customHeight="1">
      <c r="A100" s="67"/>
      <c r="B100" s="150"/>
      <c r="C100" s="145"/>
      <c r="D100" s="150"/>
      <c r="E100" s="145"/>
      <c r="F100" s="160"/>
      <c r="G100" s="145"/>
      <c r="H100" s="145"/>
      <c r="I100" s="145"/>
      <c r="J100" s="160"/>
      <c r="K100" s="145"/>
      <c r="L100" s="145"/>
      <c r="M100" s="145"/>
    </row>
    <row r="101" spans="1:13" ht="12.75" customHeight="1">
      <c r="A101" s="86" t="s">
        <v>47</v>
      </c>
      <c r="B101" s="145"/>
      <c r="C101" s="145"/>
      <c r="D101" s="147"/>
      <c r="E101" s="145"/>
      <c r="F101" s="160"/>
      <c r="G101" s="145"/>
      <c r="H101" s="145"/>
      <c r="I101" s="145"/>
      <c r="J101" s="160"/>
      <c r="K101" s="145"/>
      <c r="L101" s="145"/>
      <c r="M101" s="145"/>
    </row>
    <row r="102" spans="1:13" ht="12.75" customHeight="1">
      <c r="A102" s="67" t="s">
        <v>48</v>
      </c>
      <c r="B102" s="150">
        <v>138</v>
      </c>
      <c r="C102" s="145">
        <v>2203</v>
      </c>
      <c r="D102" s="145">
        <v>2404</v>
      </c>
      <c r="E102" s="145">
        <f>SUM(B102:C102)</f>
        <v>2341</v>
      </c>
      <c r="F102" s="160"/>
      <c r="G102" s="150">
        <v>0</v>
      </c>
      <c r="H102" s="150">
        <v>0</v>
      </c>
      <c r="I102" s="150">
        <f>SUM(G102:H102)</f>
        <v>0</v>
      </c>
      <c r="J102" s="160"/>
      <c r="K102" s="145">
        <f aca="true" t="shared" si="2" ref="K102:L104">B102+G102</f>
        <v>138</v>
      </c>
      <c r="L102" s="145">
        <f t="shared" si="2"/>
        <v>2203</v>
      </c>
      <c r="M102" s="145">
        <f>SUM(K102:L102)</f>
        <v>2341</v>
      </c>
    </row>
    <row r="103" spans="1:13" ht="12.75" customHeight="1">
      <c r="A103" s="67" t="s">
        <v>49</v>
      </c>
      <c r="B103" s="150">
        <v>275</v>
      </c>
      <c r="C103" s="145">
        <v>2891</v>
      </c>
      <c r="D103" s="145">
        <v>101563</v>
      </c>
      <c r="E103" s="145">
        <f>SUM(B103:C103)</f>
        <v>3166</v>
      </c>
      <c r="F103" s="160"/>
      <c r="G103" s="150">
        <v>0</v>
      </c>
      <c r="H103" s="150">
        <v>293.68</v>
      </c>
      <c r="I103" s="150">
        <f>SUM(G103:H103)</f>
        <v>293.68</v>
      </c>
      <c r="J103" s="160"/>
      <c r="K103" s="145">
        <f t="shared" si="2"/>
        <v>275</v>
      </c>
      <c r="L103" s="145">
        <f t="shared" si="2"/>
        <v>3184.68</v>
      </c>
      <c r="M103" s="145">
        <f>SUM(K103:L103)</f>
        <v>3459.68</v>
      </c>
    </row>
    <row r="104" spans="1:13" ht="12.75" customHeight="1">
      <c r="A104" s="67" t="s">
        <v>50</v>
      </c>
      <c r="B104" s="150">
        <v>0</v>
      </c>
      <c r="C104" s="150">
        <v>0</v>
      </c>
      <c r="D104" s="145">
        <v>1202</v>
      </c>
      <c r="E104" s="145">
        <f>SUM(B104:C104)</f>
        <v>0</v>
      </c>
      <c r="F104" s="160"/>
      <c r="G104" s="150">
        <v>0</v>
      </c>
      <c r="H104" s="145">
        <v>0</v>
      </c>
      <c r="I104" s="150">
        <f>SUM(G104:H104)</f>
        <v>0</v>
      </c>
      <c r="J104" s="160"/>
      <c r="K104" s="145">
        <f t="shared" si="2"/>
        <v>0</v>
      </c>
      <c r="L104" s="145">
        <f t="shared" si="2"/>
        <v>0</v>
      </c>
      <c r="M104" s="145">
        <f>SUM(K104:L104)</f>
        <v>0</v>
      </c>
    </row>
    <row r="105" spans="1:13" ht="12.75" customHeight="1">
      <c r="A105" s="67"/>
      <c r="B105" s="150"/>
      <c r="C105" s="150"/>
      <c r="D105" s="145"/>
      <c r="E105" s="150"/>
      <c r="F105" s="160"/>
      <c r="G105" s="147"/>
      <c r="H105" s="145"/>
      <c r="I105" s="150"/>
      <c r="J105" s="160"/>
      <c r="K105" s="145"/>
      <c r="L105" s="145"/>
      <c r="M105" s="145"/>
    </row>
    <row r="106" spans="1:13" ht="12.75" customHeight="1">
      <c r="A106" s="86" t="s">
        <v>51</v>
      </c>
      <c r="B106" s="150"/>
      <c r="C106" s="150"/>
      <c r="D106" s="150"/>
      <c r="E106" s="150"/>
      <c r="F106" s="160"/>
      <c r="G106" s="158"/>
      <c r="H106" s="150"/>
      <c r="I106" s="150"/>
      <c r="J106" s="160"/>
      <c r="K106" s="145"/>
      <c r="L106" s="145"/>
      <c r="M106" s="145"/>
    </row>
    <row r="107" spans="1:13" ht="12.75" customHeight="1">
      <c r="A107" s="67" t="s">
        <v>52</v>
      </c>
      <c r="B107" s="150">
        <v>0</v>
      </c>
      <c r="C107" s="150">
        <v>0</v>
      </c>
      <c r="D107" s="150">
        <v>0</v>
      </c>
      <c r="E107" s="145">
        <f>SUM(B107:C107)</f>
        <v>0</v>
      </c>
      <c r="F107" s="160"/>
      <c r="G107" s="145">
        <v>0</v>
      </c>
      <c r="H107" s="145">
        <v>0</v>
      </c>
      <c r="I107" s="150">
        <f>SUM(G107:H107)</f>
        <v>0</v>
      </c>
      <c r="J107" s="160"/>
      <c r="K107" s="145">
        <f aca="true" t="shared" si="3" ref="K107:L111">B107+G107</f>
        <v>0</v>
      </c>
      <c r="L107" s="145">
        <f t="shared" si="3"/>
        <v>0</v>
      </c>
      <c r="M107" s="145">
        <f>SUM(K107:L107)</f>
        <v>0</v>
      </c>
    </row>
    <row r="108" spans="1:13" ht="12.75" customHeight="1">
      <c r="A108" s="53" t="s">
        <v>53</v>
      </c>
      <c r="B108" s="150">
        <v>69</v>
      </c>
      <c r="C108" s="150">
        <v>138</v>
      </c>
      <c r="D108" s="150">
        <v>6009.63</v>
      </c>
      <c r="E108" s="145">
        <f>SUM(B108:C108)</f>
        <v>207</v>
      </c>
      <c r="F108" s="160"/>
      <c r="G108" s="150">
        <v>0</v>
      </c>
      <c r="H108" s="150">
        <v>0</v>
      </c>
      <c r="I108" s="150">
        <f>SUM(G108:H108)</f>
        <v>0</v>
      </c>
      <c r="J108" s="160"/>
      <c r="K108" s="145">
        <f t="shared" si="3"/>
        <v>69</v>
      </c>
      <c r="L108" s="145">
        <f t="shared" si="3"/>
        <v>138</v>
      </c>
      <c r="M108" s="145">
        <f>SUM(K108:L108)</f>
        <v>207</v>
      </c>
    </row>
    <row r="109" spans="1:13" ht="12.75" customHeight="1">
      <c r="A109" s="54" t="s">
        <v>54</v>
      </c>
      <c r="B109" s="150">
        <v>0</v>
      </c>
      <c r="C109" s="150">
        <v>0</v>
      </c>
      <c r="D109" s="150">
        <v>0</v>
      </c>
      <c r="E109" s="145">
        <f>SUM(B109:C109)</f>
        <v>0</v>
      </c>
      <c r="F109" s="160"/>
      <c r="G109" s="150">
        <v>0</v>
      </c>
      <c r="H109" s="150">
        <v>0</v>
      </c>
      <c r="I109" s="150">
        <f>SUM(G109:H109)</f>
        <v>0</v>
      </c>
      <c r="J109" s="160"/>
      <c r="K109" s="145">
        <f t="shared" si="3"/>
        <v>0</v>
      </c>
      <c r="L109" s="145">
        <f t="shared" si="3"/>
        <v>0</v>
      </c>
      <c r="M109" s="145">
        <f>SUM(K109:L109)</f>
        <v>0</v>
      </c>
    </row>
    <row r="110" spans="1:13" ht="12.75" customHeight="1">
      <c r="A110" s="53" t="s">
        <v>55</v>
      </c>
      <c r="B110" s="145">
        <v>0</v>
      </c>
      <c r="C110" s="145">
        <v>0</v>
      </c>
      <c r="D110" s="145">
        <v>0</v>
      </c>
      <c r="E110" s="145">
        <f>SUM(B110:C110)</f>
        <v>0</v>
      </c>
      <c r="F110" s="160"/>
      <c r="G110" s="158">
        <v>0</v>
      </c>
      <c r="H110" s="145">
        <v>0</v>
      </c>
      <c r="I110" s="150">
        <f>SUM(G110:H110)</f>
        <v>0</v>
      </c>
      <c r="J110" s="160"/>
      <c r="K110" s="145">
        <f t="shared" si="3"/>
        <v>0</v>
      </c>
      <c r="L110" s="145">
        <f t="shared" si="3"/>
        <v>0</v>
      </c>
      <c r="M110" s="145">
        <f>SUM(K110:L110)</f>
        <v>0</v>
      </c>
    </row>
    <row r="111" spans="1:13" ht="12.75" customHeight="1" thickBot="1">
      <c r="A111" s="54" t="s">
        <v>34</v>
      </c>
      <c r="B111" s="155">
        <v>206</v>
      </c>
      <c r="C111" s="155">
        <v>206</v>
      </c>
      <c r="D111" s="155">
        <v>1201.93</v>
      </c>
      <c r="E111" s="152">
        <f>SUM(B111:C111)</f>
        <v>412</v>
      </c>
      <c r="F111" s="160"/>
      <c r="G111" s="152">
        <v>73.42</v>
      </c>
      <c r="H111" s="155">
        <v>0</v>
      </c>
      <c r="I111" s="155">
        <f>SUM(G111:H111)</f>
        <v>73.42</v>
      </c>
      <c r="J111" s="160"/>
      <c r="K111" s="152">
        <f t="shared" si="3"/>
        <v>279.42</v>
      </c>
      <c r="L111" s="152">
        <f t="shared" si="3"/>
        <v>206</v>
      </c>
      <c r="M111" s="152">
        <f>SUM(K111:L111)</f>
        <v>485.42</v>
      </c>
    </row>
    <row r="112" spans="1:13" ht="12.75" customHeight="1" thickBot="1">
      <c r="A112" s="52" t="s">
        <v>207</v>
      </c>
      <c r="B112" s="127">
        <f>SUM(B97:B111)</f>
        <v>688</v>
      </c>
      <c r="C112" s="128">
        <f aca="true" t="shared" si="4" ref="C112:M112">SUM(C97:C111)</f>
        <v>5438</v>
      </c>
      <c r="D112" s="128">
        <f t="shared" si="4"/>
        <v>112380.56</v>
      </c>
      <c r="E112" s="128">
        <f t="shared" si="4"/>
        <v>6126</v>
      </c>
      <c r="F112" s="128"/>
      <c r="G112" s="128">
        <f t="shared" si="4"/>
        <v>73.42</v>
      </c>
      <c r="H112" s="128">
        <f t="shared" si="4"/>
        <v>293.68</v>
      </c>
      <c r="I112" s="128">
        <f t="shared" si="4"/>
        <v>367.1</v>
      </c>
      <c r="J112" s="128"/>
      <c r="K112" s="128">
        <f t="shared" si="4"/>
        <v>761.4200000000001</v>
      </c>
      <c r="L112" s="128">
        <f t="shared" si="4"/>
        <v>5731.68</v>
      </c>
      <c r="M112" s="129">
        <f t="shared" si="4"/>
        <v>6493.1</v>
      </c>
    </row>
    <row r="113" spans="1:13" ht="12.75" customHeight="1">
      <c r="A113" s="54"/>
      <c r="B113" s="157"/>
      <c r="C113" s="157"/>
      <c r="D113" s="157"/>
      <c r="E113" s="157"/>
      <c r="F113" s="160"/>
      <c r="G113" s="156"/>
      <c r="H113" s="156"/>
      <c r="I113" s="157"/>
      <c r="J113" s="160"/>
      <c r="K113" s="156"/>
      <c r="L113" s="156"/>
      <c r="M113" s="156"/>
    </row>
    <row r="114" spans="1:13" ht="12.75" customHeight="1">
      <c r="A114" s="52" t="s">
        <v>56</v>
      </c>
      <c r="B114" s="150"/>
      <c r="C114" s="150"/>
      <c r="D114" s="150"/>
      <c r="E114" s="150"/>
      <c r="F114" s="160"/>
      <c r="G114" s="145"/>
      <c r="H114" s="145"/>
      <c r="I114" s="150"/>
      <c r="J114" s="160"/>
      <c r="K114" s="145"/>
      <c r="L114" s="145"/>
      <c r="M114" s="145"/>
    </row>
    <row r="115" spans="1:13" ht="12.75" customHeight="1">
      <c r="A115" s="162" t="s">
        <v>209</v>
      </c>
      <c r="B115" s="150">
        <v>3029</v>
      </c>
      <c r="C115" s="150">
        <v>120730</v>
      </c>
      <c r="D115" s="150">
        <v>1174281</v>
      </c>
      <c r="E115" s="145">
        <f>SUM(B115:C115)</f>
        <v>123759</v>
      </c>
      <c r="F115" s="160"/>
      <c r="G115" s="150">
        <v>440.52</v>
      </c>
      <c r="H115" s="145">
        <v>20704.44</v>
      </c>
      <c r="I115" s="150">
        <f>SUM(G115:H115)</f>
        <v>21144.96</v>
      </c>
      <c r="J115" s="160"/>
      <c r="K115" s="145">
        <f>B115+G115</f>
        <v>3469.52</v>
      </c>
      <c r="L115" s="145">
        <f>C115+H115</f>
        <v>141434.44</v>
      </c>
      <c r="M115" s="145">
        <f>SUM(K115:L115)</f>
        <v>144903.96</v>
      </c>
    </row>
    <row r="116" spans="1:13" ht="12.75" customHeight="1">
      <c r="A116" s="54" t="s">
        <v>57</v>
      </c>
      <c r="B116" s="150">
        <v>0</v>
      </c>
      <c r="C116" s="150">
        <v>0</v>
      </c>
      <c r="D116" s="150">
        <v>0</v>
      </c>
      <c r="E116" s="145">
        <f>SUM(B116:C116)</f>
        <v>0</v>
      </c>
      <c r="F116" s="160"/>
      <c r="G116" s="145">
        <v>0</v>
      </c>
      <c r="H116" s="150">
        <v>0</v>
      </c>
      <c r="I116" s="150">
        <f>SUM(G116:H116)</f>
        <v>0</v>
      </c>
      <c r="J116" s="160"/>
      <c r="K116" s="145">
        <f>B116+G116</f>
        <v>0</v>
      </c>
      <c r="L116" s="145">
        <f>C116+H116</f>
        <v>0</v>
      </c>
      <c r="M116" s="145">
        <f>SUM(K116:L116)</f>
        <v>0</v>
      </c>
    </row>
    <row r="117" spans="1:13" ht="12.75" customHeight="1">
      <c r="A117" s="54" t="s">
        <v>58</v>
      </c>
      <c r="B117" s="150">
        <v>2616</v>
      </c>
      <c r="C117" s="150">
        <v>18240</v>
      </c>
      <c r="D117" s="150">
        <v>2790870</v>
      </c>
      <c r="E117" s="145">
        <f>SUM(B117:C117)</f>
        <v>20856</v>
      </c>
      <c r="F117" s="160"/>
      <c r="G117" s="150">
        <v>293.68</v>
      </c>
      <c r="H117" s="145">
        <v>2496.28</v>
      </c>
      <c r="I117" s="150">
        <f>SUM(G117:H117)</f>
        <v>2789.96</v>
      </c>
      <c r="J117" s="160"/>
      <c r="K117" s="145">
        <f>B117+G117</f>
        <v>2909.68</v>
      </c>
      <c r="L117" s="145">
        <f>C117+H117</f>
        <v>20736.28</v>
      </c>
      <c r="M117" s="145">
        <f>SUM(K117:L117)</f>
        <v>23645.96</v>
      </c>
    </row>
    <row r="118" spans="1:13" ht="12.75" customHeight="1">
      <c r="A118" s="54" t="s">
        <v>59</v>
      </c>
      <c r="B118" s="150">
        <v>0</v>
      </c>
      <c r="C118" s="150">
        <v>0</v>
      </c>
      <c r="D118" s="150">
        <v>0</v>
      </c>
      <c r="E118" s="145">
        <f>SUM(B118:C118)</f>
        <v>0</v>
      </c>
      <c r="F118" s="160"/>
      <c r="G118" s="145">
        <v>0</v>
      </c>
      <c r="H118" s="145">
        <v>0</v>
      </c>
      <c r="I118" s="150">
        <f>SUM(G118:H118)</f>
        <v>0</v>
      </c>
      <c r="J118" s="160"/>
      <c r="K118" s="145">
        <f>B118+G118</f>
        <v>0</v>
      </c>
      <c r="L118" s="145">
        <f>C118+H118</f>
        <v>0</v>
      </c>
      <c r="M118" s="145">
        <f>SUM(K118:L118)</f>
        <v>0</v>
      </c>
    </row>
    <row r="119" spans="1:13" ht="12.75" customHeight="1">
      <c r="A119" s="8" t="s">
        <v>188</v>
      </c>
      <c r="B119" s="150">
        <v>0</v>
      </c>
      <c r="C119" s="150">
        <v>206</v>
      </c>
      <c r="D119" s="150">
        <v>0</v>
      </c>
      <c r="E119" s="145">
        <f>SUM(B119:C119)</f>
        <v>206</v>
      </c>
      <c r="F119" s="160"/>
      <c r="G119" s="145">
        <v>0</v>
      </c>
      <c r="H119" s="145">
        <v>0</v>
      </c>
      <c r="I119" s="150">
        <f>SUM(G119:H119)</f>
        <v>0</v>
      </c>
      <c r="J119" s="160"/>
      <c r="K119" s="145">
        <f>B119+G119</f>
        <v>0</v>
      </c>
      <c r="L119" s="145">
        <f>C119+H119</f>
        <v>206</v>
      </c>
      <c r="M119" s="145">
        <f>SUM(K119:L119)</f>
        <v>206</v>
      </c>
    </row>
    <row r="120" spans="1:13" ht="12.75" customHeight="1" thickBot="1">
      <c r="A120" s="79" t="s">
        <v>60</v>
      </c>
      <c r="B120" s="155">
        <v>0</v>
      </c>
      <c r="C120" s="155">
        <v>0</v>
      </c>
      <c r="D120" s="155">
        <v>0</v>
      </c>
      <c r="E120" s="152">
        <f>SUM(B120:C120)</f>
        <v>0</v>
      </c>
      <c r="F120" s="160"/>
      <c r="G120" s="155">
        <v>0</v>
      </c>
      <c r="H120" s="155">
        <v>0</v>
      </c>
      <c r="I120" s="155">
        <f>SUM(G120:H120)</f>
        <v>0</v>
      </c>
      <c r="J120" s="160"/>
      <c r="K120" s="152">
        <f>B120+G120</f>
        <v>0</v>
      </c>
      <c r="L120" s="152">
        <f>C120+H120</f>
        <v>0</v>
      </c>
      <c r="M120" s="152">
        <f>SUM(K120:L120)</f>
        <v>0</v>
      </c>
    </row>
    <row r="121" spans="1:13" ht="36.75" customHeight="1" thickBot="1">
      <c r="A121" s="119" t="s">
        <v>208</v>
      </c>
      <c r="B121" s="130">
        <f>B116+B118+B119+B120</f>
        <v>0</v>
      </c>
      <c r="C121" s="122">
        <f aca="true" t="shared" si="5" ref="C121:M121">C116+C118+C119+C120</f>
        <v>206</v>
      </c>
      <c r="D121" s="122">
        <f>SUM(D115:D120)</f>
        <v>3965151</v>
      </c>
      <c r="E121" s="131">
        <f t="shared" si="5"/>
        <v>206</v>
      </c>
      <c r="F121" s="151"/>
      <c r="G121" s="130">
        <f t="shared" si="5"/>
        <v>0</v>
      </c>
      <c r="H121" s="122">
        <f t="shared" si="5"/>
        <v>0</v>
      </c>
      <c r="I121" s="131">
        <f t="shared" si="5"/>
        <v>0</v>
      </c>
      <c r="J121" s="151"/>
      <c r="K121" s="130">
        <f t="shared" si="5"/>
        <v>0</v>
      </c>
      <c r="L121" s="122">
        <f t="shared" si="5"/>
        <v>206</v>
      </c>
      <c r="M121" s="131">
        <f t="shared" si="5"/>
        <v>206</v>
      </c>
    </row>
  </sheetData>
  <printOptions gridLines="1"/>
  <pageMargins left="0.75" right="0.75" top="1" bottom="1" header="0.511811023" footer="0.511811023"/>
  <pageSetup horizontalDpi="300" verticalDpi="300" orientation="portrait" r:id="rId1"/>
  <headerFooter alignWithMargins="0">
    <oddHeader>&amp;C&amp;A</oddHeader>
    <oddFooter>&amp;CSeite &amp;P</oddFooter>
  </headerFooter>
  <ignoredErrors>
    <ignoredError sqref="E68:E70 E94:E1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Christopher Calabretta</cp:lastModifiedBy>
  <cp:lastPrinted>2004-04-19T20:31:00Z</cp:lastPrinted>
  <dcterms:created xsi:type="dcterms:W3CDTF">2001-11-20T20:24:32Z</dcterms:created>
  <dcterms:modified xsi:type="dcterms:W3CDTF">2006-08-02T16:45:02Z</dcterms:modified>
  <cp:category/>
  <cp:version/>
  <cp:contentType/>
  <cp:contentStatus/>
</cp:coreProperties>
</file>