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Comments" sheetId="1" r:id="rId1"/>
    <sheet name="2x500" sheetId="2" r:id="rId2"/>
    <sheet name="2x300" sheetId="3" r:id="rId3"/>
    <sheet name="10x500" sheetId="4" r:id="rId4"/>
    <sheet name="10x300" sheetId="5" r:id="rId5"/>
    <sheet name="0to10x300" sheetId="6" r:id="rId6"/>
    <sheet name="0to10x500" sheetId="7" r:id="rId7"/>
    <sheet name="Summary" sheetId="8" r:id="rId8"/>
  </sheets>
  <definedNames>
    <definedName name="_xlnm.Print_Area" localSheetId="7">'Summary'!$A$1:$L$163</definedName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comments2.xml><?xml version="1.0" encoding="utf-8"?>
<comments xmlns="http://schemas.openxmlformats.org/spreadsheetml/2006/main">
  <authors>
    <author>Christopher Calabretta</author>
  </authors>
  <commentList>
    <comment ref="A15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3.xml><?xml version="1.0" encoding="utf-8"?>
<comments xmlns="http://schemas.openxmlformats.org/spreadsheetml/2006/main">
  <authors>
    <author>Christopher Calabretta</author>
  </authors>
  <commentList>
    <comment ref="A15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4.xml><?xml version="1.0" encoding="utf-8"?>
<comments xmlns="http://schemas.openxmlformats.org/spreadsheetml/2006/main">
  <authors>
    <author>Christopher Calabretta</author>
  </authors>
  <commentList>
    <comment ref="A15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5.xml><?xml version="1.0" encoding="utf-8"?>
<comments xmlns="http://schemas.openxmlformats.org/spreadsheetml/2006/main">
  <authors>
    <author>Christopher Calabretta</author>
  </authors>
  <commentList>
    <comment ref="A15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6.xml><?xml version="1.0" encoding="utf-8"?>
<comments xmlns="http://schemas.openxmlformats.org/spreadsheetml/2006/main">
  <authors>
    <author>Christopher Calabretta</author>
  </authors>
  <commentList>
    <comment ref="A15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7.xml><?xml version="1.0" encoding="utf-8"?>
<comments xmlns="http://schemas.openxmlformats.org/spreadsheetml/2006/main">
  <authors>
    <author>Christopher Calabretta</author>
  </authors>
  <commentList>
    <comment ref="A15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8.xml><?xml version="1.0" encoding="utf-8"?>
<comments xmlns="http://schemas.openxmlformats.org/spreadsheetml/2006/main">
  <authors>
    <author>Christopher Calabretta</author>
  </authors>
  <commentList>
    <comment ref="A15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sharedStrings.xml><?xml version="1.0" encoding="utf-8"?>
<sst xmlns="http://schemas.openxmlformats.org/spreadsheetml/2006/main" count="1279" uniqueCount="281">
  <si>
    <r>
      <rPr>
        <sz val="10"/>
        <color indexed="8"/>
        <rFont val="Arial"/>
        <family val="2"/>
      </rPr>
      <t>Benthic Sample Data</t>
    </r>
  </si>
  <si>
    <t>15 cores total</t>
  </si>
  <si>
    <t xml:space="preserve">core area = 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</si>
  <si>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</si>
  <si>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</si>
  <si>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</si>
  <si>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</si>
  <si>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</si>
  <si>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Ampharete spp.</t>
    </r>
  </si>
  <si>
    <r>
      <rPr>
        <sz val="10"/>
        <color indexed="8"/>
        <rFont val="Arial"/>
        <family val="2"/>
      </rPr>
      <t>Anobothrus gracilis</t>
    </r>
  </si>
  <si>
    <r>
      <rPr>
        <sz val="10"/>
        <color indexed="8"/>
        <rFont val="Arial"/>
        <family val="2"/>
      </rPr>
      <t>Apistobranchus tullbergi ?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</si>
  <si>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</si>
  <si>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Asabellides oculata</t>
    </r>
  </si>
  <si>
    <r>
      <rPr>
        <sz val="10"/>
        <color indexed="8"/>
        <rFont val="Arial"/>
        <family val="2"/>
      </rPr>
      <t>Brada villosa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</si>
  <si>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</si>
  <si>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Glycera americana</t>
    </r>
  </si>
  <si>
    <r>
      <rPr>
        <sz val="10"/>
        <color indexed="8"/>
        <rFont val="Arial"/>
        <family val="2"/>
      </rPr>
      <t>Lumbrinerid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</si>
  <si>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</si>
  <si>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</si>
  <si>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</si>
  <si>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Oweniid ?</t>
    </r>
  </si>
  <si>
    <r>
      <rPr>
        <sz val="10"/>
        <color indexed="8"/>
        <rFont val="Arial"/>
        <family val="2"/>
      </rPr>
      <t>Pherusa aspera</t>
    </r>
  </si>
  <si>
    <r>
      <rPr>
        <sz val="10"/>
        <color indexed="8"/>
        <rFont val="Arial"/>
        <family val="2"/>
      </rPr>
      <t>Pholoe minuta</t>
    </r>
  </si>
  <si>
    <r>
      <rPr>
        <sz val="10"/>
        <color indexed="8"/>
        <rFont val="Arial"/>
        <family val="2"/>
      </rPr>
      <t>Polycirrus medusa</t>
    </r>
  </si>
  <si>
    <r>
      <rPr>
        <sz val="10"/>
        <color indexed="8"/>
        <rFont val="Arial"/>
        <family val="2"/>
      </rPr>
      <t>Polynoid</t>
    </r>
  </si>
  <si>
    <r>
      <rPr>
        <sz val="10"/>
        <color indexed="8"/>
        <rFont val="Arial"/>
        <family val="2"/>
      </rPr>
      <t>Prionospio steenstrupi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</si>
  <si>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</si>
  <si>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</si>
  <si>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</si>
  <si>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Acteocina canaliculata</t>
    </r>
  </si>
  <si>
    <r>
      <rPr>
        <sz val="10"/>
        <color indexed="8"/>
        <rFont val="Arial"/>
        <family val="2"/>
      </rPr>
      <t>Buccinum undatum ?</t>
    </r>
  </si>
  <si>
    <r>
      <rPr>
        <sz val="10"/>
        <color indexed="8"/>
        <rFont val="Arial"/>
        <family val="2"/>
      </rPr>
      <t>Cylichna alba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</si>
  <si>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</si>
  <si>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</si>
  <si>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</si>
  <si>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t>unknown gastropod</t>
  </si>
  <si>
    <r>
      <rPr>
        <sz val="10"/>
        <color indexed="8"/>
        <rFont val="Arial"/>
        <family val="2"/>
      </rPr>
      <t>Ampelisca (abdita?)</t>
    </r>
  </si>
  <si>
    <r>
      <rPr>
        <sz val="10"/>
        <color indexed="8"/>
        <rFont val="Arial"/>
        <family val="2"/>
      </rPr>
      <t>Leptocheirus pinguis</t>
    </r>
  </si>
  <si>
    <r>
      <rPr>
        <sz val="10"/>
        <color indexed="8"/>
        <rFont val="Arial"/>
        <family val="2"/>
      </rPr>
      <t>Harpacticus spp.</t>
    </r>
  </si>
  <si>
    <r>
      <rPr>
        <sz val="10"/>
        <color indexed="8"/>
        <rFont val="Arial"/>
        <family val="2"/>
      </rPr>
      <t>unk. copepod</t>
    </r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</si>
  <si>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</si>
  <si>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 xml:space="preserve">Ostracod </t>
    </r>
  </si>
  <si>
    <r>
      <rPr>
        <sz val="10"/>
        <color indexed="8"/>
        <rFont val="Arial"/>
        <family val="2"/>
      </rPr>
      <t>Pagurus spp.</t>
    </r>
  </si>
  <si>
    <r>
      <rPr>
        <sz val="10"/>
        <color indexed="8"/>
        <rFont val="Arial"/>
        <family val="2"/>
      </rPr>
      <t>Unciola irrorata</t>
    </r>
  </si>
  <si>
    <t>Other</t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</si>
  <si>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</si>
  <si>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</si>
  <si>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Tubulanus pellucidus</t>
    </r>
  </si>
  <si>
    <t>500+300</t>
  </si>
  <si>
    <t>Pherusa affinis</t>
  </si>
  <si>
    <t>Eteone trilineata</t>
  </si>
  <si>
    <t>unknown bivalve</t>
  </si>
  <si>
    <t>Scolelepis squamatus cf.</t>
  </si>
  <si>
    <t>Harmothoe extenuata cf</t>
  </si>
  <si>
    <t>Aphrodita hastata</t>
  </si>
  <si>
    <t>Scolopsis acutis</t>
  </si>
  <si>
    <t>Spiosetosa cf.</t>
  </si>
  <si>
    <t>Paranatis speciosa</t>
  </si>
  <si>
    <t>Laterina cf.</t>
  </si>
  <si>
    <t>Amphitrite affinis</t>
  </si>
  <si>
    <t>Eteone sp.</t>
  </si>
  <si>
    <t>Scalibregma inflatum</t>
  </si>
  <si>
    <t>Heteromastus filiformis</t>
  </si>
  <si>
    <t>Polydora ligni</t>
  </si>
  <si>
    <t>Terebellidae stroemi</t>
  </si>
  <si>
    <t>Littorina obtustata</t>
  </si>
  <si>
    <t>Nassarius trilittatus</t>
  </si>
  <si>
    <t>Phyllodoce mucosa</t>
  </si>
  <si>
    <t>Lamelleria pellucida</t>
  </si>
  <si>
    <t>Pygospio elegans</t>
  </si>
  <si>
    <t>Diplocirrus hirsutus</t>
  </si>
  <si>
    <t>Nucula tenuisulcata</t>
  </si>
  <si>
    <t>Mediomastus filiformis</t>
  </si>
  <si>
    <t>Margarites vahlii</t>
  </si>
  <si>
    <t>Praxillela gracillis</t>
  </si>
  <si>
    <t>Brachiodontes recurvus</t>
  </si>
  <si>
    <t>Nicomache lumbricalis</t>
  </si>
  <si>
    <t>Bittium alternatum</t>
  </si>
  <si>
    <t>Clymenella torquata</t>
  </si>
  <si>
    <t>Scolelipis squalmatus</t>
  </si>
  <si>
    <t>Yolidia sapotilla</t>
  </si>
  <si>
    <t>Odostomia gibbosa</t>
  </si>
  <si>
    <t>Hydrobia totteni</t>
  </si>
  <si>
    <t>Polydora sp</t>
  </si>
  <si>
    <t>sipunculid</t>
  </si>
  <si>
    <t>Total Polychaetes</t>
  </si>
  <si>
    <t>Total Molluscs</t>
  </si>
  <si>
    <t>Total Arthropods</t>
  </si>
  <si>
    <t>Total Other (excluding Nematodes and Forams)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</si>
  <si>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</si>
  <si>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</si>
  <si>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unknown Polychaete</t>
  </si>
  <si>
    <r>
      <rPr>
        <sz val="10"/>
        <color indexed="8"/>
        <rFont val="Arial"/>
        <family val="2"/>
      </rPr>
      <t xml:space="preserve">Kinorhynch </t>
    </r>
  </si>
  <si>
    <t>Maldanid Sp.</t>
  </si>
  <si>
    <r>
      <rPr>
        <b/>
        <sz val="10"/>
        <color indexed="8"/>
        <rFont val="Arial"/>
        <family val="2"/>
      </rPr>
      <t>Arthropods</t>
    </r>
  </si>
  <si>
    <r>
      <rPr>
        <sz val="10"/>
        <color indexed="8"/>
        <rFont val="Arial"/>
        <family val="2"/>
      </rPr>
      <t>Aricidea catherinae</t>
    </r>
  </si>
  <si>
    <t>Maldane sarsi</t>
  </si>
  <si>
    <t>Lumbrineris fragilis</t>
  </si>
  <si>
    <t>Yoldia iris</t>
  </si>
  <si>
    <t>Gammarid amphipod</t>
  </si>
  <si>
    <t>Aglaophamus neotenus</t>
  </si>
  <si>
    <t>Autolytus cornutus</t>
  </si>
  <si>
    <t>Retusa obtusa</t>
  </si>
  <si>
    <t>Turbonilla interrupta?</t>
  </si>
  <si>
    <t>Harmothoe imbricata</t>
  </si>
  <si>
    <t>Parapionosyllis longicirrata</t>
  </si>
  <si>
    <t>Anadora transversa</t>
  </si>
  <si>
    <t>Pherusa plumosa</t>
  </si>
  <si>
    <t>Neries succinea</t>
  </si>
  <si>
    <t>Macoma sp.?</t>
  </si>
  <si>
    <t>Phascolian strombi</t>
  </si>
  <si>
    <t>Eteone lactea</t>
  </si>
  <si>
    <t>Haminoea solitaria</t>
  </si>
  <si>
    <t>Retusidae Family</t>
  </si>
  <si>
    <t>crepidula larvae</t>
  </si>
  <si>
    <t>Yoldia limatula</t>
  </si>
  <si>
    <t>Lyonsia hyalina</t>
  </si>
  <si>
    <t>Turbonilla elegantula</t>
  </si>
  <si>
    <t>Edwardsia elegans</t>
  </si>
  <si>
    <t>Asychis elongata</t>
  </si>
  <si>
    <t>Oligochaete</t>
  </si>
  <si>
    <t>Eulalia viridis</t>
  </si>
  <si>
    <t>Sabellaria vulgaris</t>
  </si>
  <si>
    <t>Antinoella sarsi</t>
  </si>
  <si>
    <t>Mercenaria mercenaria</t>
  </si>
  <si>
    <t>Eteone heteropoda</t>
  </si>
  <si>
    <t>unknown</t>
  </si>
  <si>
    <t>Aclis sp.</t>
  </si>
  <si>
    <t>Nucula proxima</t>
  </si>
  <si>
    <t>Nauplius</t>
  </si>
  <si>
    <t>Evadne sp.</t>
  </si>
  <si>
    <t xml:space="preserve">Evadne sp. </t>
  </si>
  <si>
    <t>Marine mite</t>
  </si>
  <si>
    <t>Nudibranch</t>
  </si>
  <si>
    <t>Lumbrineris latreilli</t>
  </si>
  <si>
    <t>Nephtys  picta</t>
  </si>
  <si>
    <t>Ampharete arctica</t>
  </si>
  <si>
    <t>Enipo gracilis</t>
  </si>
  <si>
    <t>Turbonilla interrupta</t>
  </si>
  <si>
    <t>Thracia septentrionalis</t>
  </si>
  <si>
    <t>Mya arenaria</t>
  </si>
  <si>
    <t>Retusa eburnea</t>
  </si>
  <si>
    <t>Anadora sp.</t>
  </si>
  <si>
    <r>
      <rPr>
        <sz val="10"/>
        <color indexed="8"/>
        <rFont val="Arial"/>
        <family val="2"/>
      </rPr>
      <t xml:space="preserve">Ampelisca </t>
    </r>
  </si>
  <si>
    <t>Eusyllis lamelligera</t>
  </si>
  <si>
    <t>Paraonis gracilis</t>
  </si>
  <si>
    <t>Scolecolepides viridis</t>
  </si>
  <si>
    <t>Microphthalmus sczelkowii</t>
  </si>
  <si>
    <t>Calanoid copepod</t>
  </si>
  <si>
    <t>Sample #</t>
  </si>
  <si>
    <t xml:space="preserve">2 to 10 </t>
  </si>
  <si>
    <t>0 to 2</t>
  </si>
  <si>
    <t xml:space="preserve">Foraminifera present </t>
  </si>
  <si>
    <t>1 of 15</t>
  </si>
  <si>
    <t>2 of 15</t>
  </si>
  <si>
    <t>300µm</t>
  </si>
  <si>
    <t>500µm</t>
  </si>
  <si>
    <t>3 of 15</t>
  </si>
  <si>
    <t>Depth (cm)</t>
  </si>
  <si>
    <t>Yes (a lot)</t>
  </si>
  <si>
    <t>Yes</t>
  </si>
  <si>
    <t>4 of 15</t>
  </si>
  <si>
    <t>Yes (a few)</t>
  </si>
  <si>
    <t xml:space="preserve">Yes </t>
  </si>
  <si>
    <t>5 of 15</t>
  </si>
  <si>
    <t>6 of 15</t>
  </si>
  <si>
    <t>7 of 15</t>
  </si>
  <si>
    <t>8 of 15</t>
  </si>
  <si>
    <t>9 of 15</t>
  </si>
  <si>
    <t>10 of 15</t>
  </si>
  <si>
    <t>No</t>
  </si>
  <si>
    <t>11 of 15</t>
  </si>
  <si>
    <t>12 of 15</t>
  </si>
  <si>
    <t>13 of 15</t>
  </si>
  <si>
    <t>14 of 15</t>
  </si>
  <si>
    <t>15 of 15</t>
  </si>
  <si>
    <t>unknown Amphipod</t>
  </si>
  <si>
    <t>Priapulida</t>
  </si>
  <si>
    <t>Spionidae (larvae)</t>
  </si>
  <si>
    <t>Ilyanassa trivittata</t>
  </si>
  <si>
    <t>Yoldia thraciaeformis</t>
  </si>
  <si>
    <t>Yes (very few)</t>
  </si>
  <si>
    <t>Yes ( a lot)</t>
  </si>
  <si>
    <t>Yes ( a few)</t>
  </si>
  <si>
    <t>Cirratulus cirratus</t>
  </si>
  <si>
    <t>Cylichna occulta</t>
  </si>
  <si>
    <r>
      <rPr>
        <sz val="10"/>
        <color indexed="8"/>
        <rFont val="Arial"/>
        <family val="2"/>
      </rPr>
      <t>Acartia sp.</t>
    </r>
  </si>
  <si>
    <t>Acartia sp.</t>
  </si>
  <si>
    <t>Nuculana minuta</t>
  </si>
  <si>
    <t>Littorina obtusata</t>
  </si>
  <si>
    <t>Ensis directus</t>
  </si>
  <si>
    <t>Polynoidae Family</t>
  </si>
  <si>
    <t>Pinnixa spp. (crab)</t>
  </si>
  <si>
    <t>Spiochaetopterus oculatus</t>
  </si>
  <si>
    <t>Phoronis (muelleri?)</t>
  </si>
  <si>
    <t>North Jamestown Station- 2006</t>
  </si>
  <si>
    <t xml:space="preserve">Platyhelminthes </t>
  </si>
  <si>
    <t>Replicate core number</t>
  </si>
  <si>
    <r>
      <t>Total fauna (2-10 cm 500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</si>
  <si>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 xml:space="preserve">0-2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</si>
  <si>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>Total fauna (0-2 cm 500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</si>
  <si>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>Total fauna (0-2 cm 300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</si>
  <si>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 xml:space="preserve">0-2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</si>
  <si>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2-10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</si>
  <si>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>Total fauna (2-10 cm 300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</si>
  <si>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 xml:space="preserve">2-10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</si>
  <si>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t>Upper Narragansett Bay Benthic Study</t>
  </si>
  <si>
    <r>
      <t xml:space="preserve">0-10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</si>
  <si>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>Replicate Sample (number 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</si>
  <si>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Species</t>
  </si>
  <si>
    <r>
      <t>(number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</si>
  <si>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0-10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</si>
  <si>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t>Summary- Overall Totals</t>
  </si>
  <si>
    <r>
      <t>(number of individuals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</si>
  <si>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0-2cm section</t>
  </si>
  <si>
    <t>2-10 cm section</t>
  </si>
  <si>
    <t>0-10 cm section</t>
  </si>
  <si>
    <t>sieve size(μm)</t>
  </si>
  <si>
    <t xml:space="preserve">Total Other </t>
  </si>
  <si>
    <t>Total Fauna</t>
  </si>
  <si>
    <t>Station ID</t>
  </si>
  <si>
    <t>North Jamestown</t>
  </si>
  <si>
    <t>Deg</t>
  </si>
  <si>
    <t>Min</t>
  </si>
  <si>
    <t xml:space="preserve">Latitude </t>
  </si>
  <si>
    <t>N</t>
  </si>
  <si>
    <t>Sampling Date</t>
  </si>
  <si>
    <t>Longitude</t>
  </si>
  <si>
    <t>W</t>
  </si>
  <si>
    <t>Time on station</t>
  </si>
  <si>
    <t>Station Depth (ft)</t>
  </si>
  <si>
    <t>Sea Conditions</t>
  </si>
  <si>
    <t>Weather Conditions</t>
  </si>
  <si>
    <t>Diver Comments</t>
  </si>
  <si>
    <t>Overcast, light precipitation, changing to sunny</t>
  </si>
  <si>
    <t>Choppy seas which calmed down before leaving station</t>
  </si>
  <si>
    <t>Heavy swirling current, no visibility.</t>
  </si>
  <si>
    <t>General Comments</t>
  </si>
  <si>
    <t>Very thick clay. Bottom temp 55 deg. F</t>
  </si>
  <si>
    <t>Total fauna (0-10 cm 300μm)</t>
  </si>
  <si>
    <t>Total fauna (0-10 cm 500μm)</t>
  </si>
  <si>
    <t>Ampharete spp.</t>
  </si>
  <si>
    <t>Anobothrus gracilis</t>
  </si>
  <si>
    <t>Apistobranchus tullbergi ?</t>
  </si>
  <si>
    <t>Arabella iricolor</t>
  </si>
  <si>
    <t>Aricidea catherinae</t>
  </si>
  <si>
    <t>Asabellides oculata</t>
  </si>
  <si>
    <t>Brada villosa</t>
  </si>
  <si>
    <t>Capitella capitata</t>
  </si>
  <si>
    <t>Glycera americana</t>
  </si>
  <si>
    <t>Lumbrinerid</t>
  </si>
  <si>
    <t>Mediomastus ambiseta</t>
  </si>
  <si>
    <t>Nephtys  incisa</t>
  </si>
  <si>
    <t>Ninoe nigripes</t>
  </si>
  <si>
    <t>Oweniid ?</t>
  </si>
  <si>
    <t>Pherusa aspera</t>
  </si>
  <si>
    <t>Pholoe minuta</t>
  </si>
  <si>
    <t>Polycirrus medusa</t>
  </si>
  <si>
    <t>Polynoid</t>
  </si>
  <si>
    <t>Prionospio steenstrupi</t>
  </si>
  <si>
    <t>Streblospio benedicti</t>
  </si>
  <si>
    <t>Tharyx acutus</t>
  </si>
  <si>
    <t>Molluscs</t>
  </si>
  <si>
    <t>Acteocina canaliculata</t>
  </si>
  <si>
    <t>Buccinum undatum ?</t>
  </si>
  <si>
    <t>Cylichna alba</t>
  </si>
  <si>
    <t>Mulinia lateralis</t>
  </si>
  <si>
    <t>Nucula annulata</t>
  </si>
  <si>
    <t>Turbonilla sp.</t>
  </si>
  <si>
    <t>Arthropods</t>
  </si>
  <si>
    <t>Ampelisca (abdita?)</t>
  </si>
  <si>
    <t>Crangon septemspinosa</t>
  </si>
  <si>
    <t>Harpacticus spp.</t>
  </si>
  <si>
    <t>Leptocheirus pinguis</t>
  </si>
  <si>
    <t xml:space="preserve">Ostracod </t>
  </si>
  <si>
    <t>Pagurus spp.</t>
  </si>
  <si>
    <t>Unciola irrorata</t>
  </si>
  <si>
    <t>unk. copepod</t>
  </si>
  <si>
    <t xml:space="preserve">Kinorhynch </t>
  </si>
  <si>
    <t>Nemertean</t>
  </si>
  <si>
    <t>Tubulanus pellucidus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</si>
</sst>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0"/>
    <numFmt numFmtId="175" formatCode="h:mm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2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fill"/>
      <protection locked="0"/>
    </xf>
    <xf numFmtId="0" fontId="0" fillId="0" borderId="2" xfId="0" applyBorder="1" applyAlignment="1" applyProtection="1">
      <alignment horizontal="justify"/>
      <protection locked="0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1" fontId="4" fillId="0" borderId="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" fontId="5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5" fillId="2" borderId="22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4" fontId="4" fillId="2" borderId="2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23" xfId="0" applyFont="1" applyBorder="1" applyAlignment="1" applyProtection="1">
      <alignment horizontal="centerContinuous"/>
      <protection locked="0"/>
    </xf>
    <xf numFmtId="0" fontId="4" fillId="0" borderId="2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1" fillId="0" borderId="0" xfId="19" applyFont="1" applyAlignment="1">
      <alignment horizontal="right"/>
      <protection/>
    </xf>
    <xf numFmtId="0" fontId="13" fillId="0" borderId="0" xfId="19" applyFont="1">
      <alignment/>
      <protection/>
    </xf>
    <xf numFmtId="0" fontId="13" fillId="0" borderId="0" xfId="19">
      <alignment/>
      <protection/>
    </xf>
    <xf numFmtId="0" fontId="13" fillId="0" borderId="0" xfId="19" applyAlignment="1">
      <alignment horizontal="center"/>
      <protection/>
    </xf>
    <xf numFmtId="14" fontId="13" fillId="0" borderId="0" xfId="19" applyNumberFormat="1">
      <alignment/>
      <protection/>
    </xf>
    <xf numFmtId="175" fontId="13" fillId="0" borderId="0" xfId="19" applyNumberFormat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3" fillId="0" borderId="0" xfId="19" applyAlignment="1">
      <alignment/>
      <protection/>
    </xf>
    <xf numFmtId="0" fontId="13" fillId="0" borderId="0" xfId="19" applyFont="1" applyAlignment="1">
      <alignment/>
      <protection/>
    </xf>
    <xf numFmtId="173" fontId="13" fillId="0" borderId="0" xfId="19" applyNumberFormat="1" applyAlignment="1">
      <alignment horizontal="center"/>
      <protection/>
    </xf>
    <xf numFmtId="0" fontId="11" fillId="0" borderId="0" xfId="19" applyFont="1" applyAlignment="1">
      <alignment horizontal="right"/>
      <protection/>
    </xf>
    <xf numFmtId="0" fontId="13" fillId="0" borderId="0" xfId="19" applyFont="1" applyAlignment="1">
      <alignment horizontal="left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S05C_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0.8515625" style="57" customWidth="1"/>
    <col min="2" max="2" width="11.7109375" style="0" customWidth="1"/>
    <col min="3" max="3" width="11.00390625" style="0" customWidth="1"/>
    <col min="4" max="4" width="13.7109375" style="0" customWidth="1"/>
    <col min="6" max="6" width="39.57421875" style="0" customWidth="1"/>
    <col min="7" max="7" width="11.57421875" style="0" customWidth="1"/>
    <col min="10" max="10" width="36.7109375" style="0" customWidth="1"/>
    <col min="12" max="12" width="10.7109375" style="0" customWidth="1"/>
    <col min="13" max="13" width="11.421875" style="0" customWidth="1"/>
    <col min="14" max="14" width="11.28125" style="0" customWidth="1"/>
    <col min="15" max="16" width="11.8515625" style="0" customWidth="1"/>
    <col min="17" max="17" width="11.140625" style="0" customWidth="1"/>
  </cols>
  <sheetData>
    <row r="1" spans="1:6" ht="15.75">
      <c r="A1" s="135" t="s">
        <v>220</v>
      </c>
      <c r="B1" s="135"/>
      <c r="C1" s="126" t="s">
        <v>221</v>
      </c>
      <c r="D1" s="127"/>
      <c r="E1" s="127"/>
      <c r="F1" s="127"/>
    </row>
    <row r="2" spans="1:6" ht="15">
      <c r="A2" s="127"/>
      <c r="B2" s="127"/>
      <c r="C2" s="127"/>
      <c r="D2" s="127"/>
      <c r="E2" s="127"/>
      <c r="F2" s="127"/>
    </row>
    <row r="3" spans="1:7" ht="15">
      <c r="A3" s="127"/>
      <c r="C3" s="128" t="s">
        <v>222</v>
      </c>
      <c r="D3" s="128" t="s">
        <v>223</v>
      </c>
      <c r="E3" s="127"/>
      <c r="F3" s="127"/>
      <c r="G3" s="127"/>
    </row>
    <row r="4" spans="1:7" ht="15.75">
      <c r="A4" s="135" t="s">
        <v>224</v>
      </c>
      <c r="B4" s="135"/>
      <c r="C4" s="128">
        <v>41</v>
      </c>
      <c r="D4" s="128">
        <v>35.03</v>
      </c>
      <c r="E4" s="127" t="s">
        <v>225</v>
      </c>
      <c r="F4" s="125" t="s">
        <v>226</v>
      </c>
      <c r="G4" s="129">
        <v>38883</v>
      </c>
    </row>
    <row r="5" spans="1:7" ht="15.75">
      <c r="A5" s="135" t="s">
        <v>227</v>
      </c>
      <c r="B5" s="135"/>
      <c r="C5" s="128">
        <v>71</v>
      </c>
      <c r="D5" s="128">
        <v>22.17</v>
      </c>
      <c r="E5" s="127" t="s">
        <v>228</v>
      </c>
      <c r="F5" s="125" t="s">
        <v>229</v>
      </c>
      <c r="G5" s="130">
        <v>0.6451388888888888</v>
      </c>
    </row>
    <row r="6" spans="1:7" ht="15">
      <c r="A6" s="127"/>
      <c r="C6" s="127"/>
      <c r="D6" s="127"/>
      <c r="E6" s="127"/>
      <c r="F6" s="127"/>
      <c r="G6" s="127"/>
    </row>
    <row r="7" spans="1:7" ht="15.75">
      <c r="A7" s="135" t="s">
        <v>230</v>
      </c>
      <c r="B7" s="135"/>
      <c r="C7" s="134">
        <v>24</v>
      </c>
      <c r="D7" s="127"/>
      <c r="E7" s="125"/>
      <c r="F7" s="128"/>
      <c r="G7" s="127"/>
    </row>
    <row r="8" spans="1:7" ht="15">
      <c r="A8" s="127"/>
      <c r="C8" s="127"/>
      <c r="D8" s="127"/>
      <c r="E8" s="127"/>
      <c r="F8" s="131"/>
      <c r="G8" s="127"/>
    </row>
    <row r="9" spans="1:7" ht="15">
      <c r="A9" s="127"/>
      <c r="C9" s="128"/>
      <c r="D9" s="126"/>
      <c r="E9" s="127"/>
      <c r="F9" s="127"/>
      <c r="G9" s="127"/>
    </row>
    <row r="10" spans="1:7" ht="15.75">
      <c r="A10" s="135" t="s">
        <v>231</v>
      </c>
      <c r="B10" s="135"/>
      <c r="C10" s="136" t="s">
        <v>235</v>
      </c>
      <c r="D10" s="136"/>
      <c r="E10" s="136"/>
      <c r="F10" s="136"/>
      <c r="G10" s="132"/>
    </row>
    <row r="11" spans="1:7" ht="15">
      <c r="A11" s="127"/>
      <c r="C11" s="127"/>
      <c r="D11" s="127"/>
      <c r="E11" s="127"/>
      <c r="F11" s="127"/>
      <c r="G11" s="127"/>
    </row>
    <row r="12" spans="1:7" ht="15.75">
      <c r="A12" s="135" t="s">
        <v>232</v>
      </c>
      <c r="B12" s="135"/>
      <c r="C12" s="136" t="s">
        <v>234</v>
      </c>
      <c r="D12" s="136"/>
      <c r="E12" s="136"/>
      <c r="F12" s="136"/>
      <c r="G12" s="132"/>
    </row>
    <row r="13" spans="1:7" ht="15">
      <c r="A13" s="127"/>
      <c r="C13" s="127"/>
      <c r="D13" s="127"/>
      <c r="E13" s="127"/>
      <c r="F13" s="127"/>
      <c r="G13" s="127"/>
    </row>
    <row r="14" spans="1:7" ht="15.75">
      <c r="A14" s="135" t="s">
        <v>233</v>
      </c>
      <c r="B14" s="135"/>
      <c r="C14" s="133" t="s">
        <v>236</v>
      </c>
      <c r="D14" s="132"/>
      <c r="E14" s="132"/>
      <c r="F14" s="132"/>
      <c r="G14" s="132"/>
    </row>
    <row r="15" spans="1:7" ht="15.75">
      <c r="A15" s="125"/>
      <c r="B15" s="125"/>
      <c r="C15" s="133"/>
      <c r="D15" s="132"/>
      <c r="E15" s="132"/>
      <c r="F15" s="132"/>
      <c r="G15" s="132"/>
    </row>
    <row r="16" spans="1:7" ht="15.75">
      <c r="A16" s="135" t="s">
        <v>237</v>
      </c>
      <c r="B16" s="135"/>
      <c r="C16" s="133" t="s">
        <v>238</v>
      </c>
      <c r="D16" s="132"/>
      <c r="E16" s="132"/>
      <c r="F16" s="132"/>
      <c r="G16" s="132"/>
    </row>
    <row r="17" spans="1:7" ht="15.75">
      <c r="A17" s="125"/>
      <c r="B17" s="125"/>
      <c r="C17" s="133"/>
      <c r="D17" s="132"/>
      <c r="E17" s="132"/>
      <c r="F17" s="132"/>
      <c r="G17" s="132"/>
    </row>
    <row r="20" spans="1:4" ht="13.5" customHeight="1">
      <c r="A20" s="139" t="s">
        <v>152</v>
      </c>
      <c r="B20" s="140"/>
      <c r="C20" s="140"/>
      <c r="D20" s="141"/>
    </row>
    <row r="21" spans="1:4" ht="13.5" thickBot="1">
      <c r="A21" s="56" t="s">
        <v>149</v>
      </c>
      <c r="B21" s="56" t="s">
        <v>158</v>
      </c>
      <c r="C21" s="56" t="s">
        <v>155</v>
      </c>
      <c r="D21" s="56" t="s">
        <v>156</v>
      </c>
    </row>
    <row r="22" spans="1:4" ht="12.75">
      <c r="A22" s="137" t="s">
        <v>153</v>
      </c>
      <c r="B22" s="58" t="s">
        <v>151</v>
      </c>
      <c r="C22" s="59" t="s">
        <v>160</v>
      </c>
      <c r="D22" s="60" t="s">
        <v>162</v>
      </c>
    </row>
    <row r="23" spans="1:4" ht="13.5" thickBot="1">
      <c r="A23" s="138"/>
      <c r="B23" s="61" t="s">
        <v>150</v>
      </c>
      <c r="C23" s="62" t="s">
        <v>182</v>
      </c>
      <c r="D23" s="63" t="s">
        <v>160</v>
      </c>
    </row>
    <row r="24" spans="1:4" ht="12.75">
      <c r="A24" s="137" t="s">
        <v>154</v>
      </c>
      <c r="B24" s="58" t="s">
        <v>151</v>
      </c>
      <c r="C24" s="59" t="s">
        <v>159</v>
      </c>
      <c r="D24" s="60" t="s">
        <v>163</v>
      </c>
    </row>
    <row r="25" spans="1:4" ht="12.75" customHeight="1" thickBot="1">
      <c r="A25" s="138"/>
      <c r="B25" s="61" t="s">
        <v>150</v>
      </c>
      <c r="C25" s="62" t="s">
        <v>163</v>
      </c>
      <c r="D25" s="63" t="s">
        <v>160</v>
      </c>
    </row>
    <row r="26" spans="1:4" ht="12.75">
      <c r="A26" s="137" t="s">
        <v>157</v>
      </c>
      <c r="B26" s="64" t="s">
        <v>151</v>
      </c>
      <c r="C26" s="65" t="s">
        <v>159</v>
      </c>
      <c r="D26" s="66" t="s">
        <v>162</v>
      </c>
    </row>
    <row r="27" spans="1:4" ht="13.5" thickBot="1">
      <c r="A27" s="138"/>
      <c r="B27" s="67" t="s">
        <v>150</v>
      </c>
      <c r="C27" s="68" t="s">
        <v>159</v>
      </c>
      <c r="D27" s="69" t="s">
        <v>162</v>
      </c>
    </row>
    <row r="28" spans="1:4" ht="12.75">
      <c r="A28" s="137" t="s">
        <v>161</v>
      </c>
      <c r="B28" s="58" t="s">
        <v>151</v>
      </c>
      <c r="C28" s="59" t="s">
        <v>159</v>
      </c>
      <c r="D28" s="60" t="s">
        <v>181</v>
      </c>
    </row>
    <row r="29" spans="1:4" ht="13.5" thickBot="1">
      <c r="A29" s="138"/>
      <c r="B29" s="61" t="s">
        <v>150</v>
      </c>
      <c r="C29" s="62" t="s">
        <v>159</v>
      </c>
      <c r="D29" s="63" t="s">
        <v>162</v>
      </c>
    </row>
    <row r="30" spans="1:4" ht="13.5" customHeight="1">
      <c r="A30" s="137" t="s">
        <v>164</v>
      </c>
      <c r="B30" s="58" t="s">
        <v>151</v>
      </c>
      <c r="C30" s="59" t="s">
        <v>159</v>
      </c>
      <c r="D30" s="60" t="s">
        <v>162</v>
      </c>
    </row>
    <row r="31" spans="1:4" ht="13.5" thickBot="1">
      <c r="A31" s="138"/>
      <c r="B31" s="61" t="s">
        <v>150</v>
      </c>
      <c r="C31" s="62" t="s">
        <v>160</v>
      </c>
      <c r="D31" s="63" t="s">
        <v>162</v>
      </c>
    </row>
    <row r="32" spans="1:4" ht="12.75">
      <c r="A32" s="137" t="s">
        <v>165</v>
      </c>
      <c r="B32" s="58" t="s">
        <v>151</v>
      </c>
      <c r="C32" s="59" t="s">
        <v>182</v>
      </c>
      <c r="D32" s="60" t="s">
        <v>183</v>
      </c>
    </row>
    <row r="33" spans="1:4" ht="13.5" thickBot="1">
      <c r="A33" s="138"/>
      <c r="B33" s="61" t="s">
        <v>150</v>
      </c>
      <c r="C33" s="62" t="s">
        <v>160</v>
      </c>
      <c r="D33" s="63" t="s">
        <v>162</v>
      </c>
    </row>
    <row r="34" spans="1:4" ht="12.75">
      <c r="A34" s="137" t="s">
        <v>166</v>
      </c>
      <c r="B34" s="58" t="s">
        <v>151</v>
      </c>
      <c r="C34" s="59" t="s">
        <v>160</v>
      </c>
      <c r="D34" s="60" t="s">
        <v>160</v>
      </c>
    </row>
    <row r="35" spans="1:4" ht="12.75" customHeight="1" thickBot="1">
      <c r="A35" s="138"/>
      <c r="B35" s="61" t="s">
        <v>150</v>
      </c>
      <c r="C35" s="62" t="s">
        <v>160</v>
      </c>
      <c r="D35" s="63" t="s">
        <v>160</v>
      </c>
    </row>
    <row r="36" spans="1:4" ht="12.75">
      <c r="A36" s="137" t="s">
        <v>167</v>
      </c>
      <c r="B36" s="58" t="s">
        <v>151</v>
      </c>
      <c r="C36" s="59" t="s">
        <v>182</v>
      </c>
      <c r="D36" s="60" t="s">
        <v>160</v>
      </c>
    </row>
    <row r="37" spans="1:4" ht="13.5" thickBot="1">
      <c r="A37" s="138"/>
      <c r="B37" s="61" t="s">
        <v>150</v>
      </c>
      <c r="C37" s="62" t="s">
        <v>182</v>
      </c>
      <c r="D37" s="63" t="s">
        <v>162</v>
      </c>
    </row>
    <row r="38" spans="1:4" ht="12.75">
      <c r="A38" s="137" t="s">
        <v>168</v>
      </c>
      <c r="B38" s="58" t="s">
        <v>151</v>
      </c>
      <c r="C38" s="59" t="s">
        <v>163</v>
      </c>
      <c r="D38" s="60" t="s">
        <v>183</v>
      </c>
    </row>
    <row r="39" spans="1:4" ht="13.5" thickBot="1">
      <c r="A39" s="138"/>
      <c r="B39" s="61" t="s">
        <v>150</v>
      </c>
      <c r="C39" s="62" t="s">
        <v>163</v>
      </c>
      <c r="D39" s="63" t="s">
        <v>162</v>
      </c>
    </row>
    <row r="40" spans="1:4" ht="13.5" customHeight="1">
      <c r="A40" s="137" t="s">
        <v>169</v>
      </c>
      <c r="B40" s="58" t="s">
        <v>151</v>
      </c>
      <c r="C40" s="59" t="s">
        <v>182</v>
      </c>
      <c r="D40" s="60" t="s">
        <v>183</v>
      </c>
    </row>
    <row r="41" spans="1:4" ht="13.5" thickBot="1">
      <c r="A41" s="138"/>
      <c r="B41" s="61" t="s">
        <v>150</v>
      </c>
      <c r="C41" s="62" t="s">
        <v>160</v>
      </c>
      <c r="D41" s="63" t="s">
        <v>162</v>
      </c>
    </row>
    <row r="42" spans="1:4" ht="12.75">
      <c r="A42" s="137" t="s">
        <v>171</v>
      </c>
      <c r="B42" s="58" t="s">
        <v>151</v>
      </c>
      <c r="C42" s="59" t="s">
        <v>160</v>
      </c>
      <c r="D42" s="60" t="s">
        <v>183</v>
      </c>
    </row>
    <row r="43" spans="1:4" ht="13.5" thickBot="1">
      <c r="A43" s="138"/>
      <c r="B43" s="61" t="s">
        <v>150</v>
      </c>
      <c r="C43" s="62" t="s">
        <v>162</v>
      </c>
      <c r="D43" s="63" t="s">
        <v>170</v>
      </c>
    </row>
    <row r="44" spans="1:4" ht="12.75">
      <c r="A44" s="137" t="s">
        <v>172</v>
      </c>
      <c r="B44" s="58" t="s">
        <v>151</v>
      </c>
      <c r="C44" s="59" t="s">
        <v>182</v>
      </c>
      <c r="D44" s="60" t="s">
        <v>183</v>
      </c>
    </row>
    <row r="45" spans="1:4" ht="12.75" customHeight="1" thickBot="1">
      <c r="A45" s="138"/>
      <c r="B45" s="61" t="s">
        <v>150</v>
      </c>
      <c r="C45" s="62" t="s">
        <v>160</v>
      </c>
      <c r="D45" s="63" t="s">
        <v>162</v>
      </c>
    </row>
    <row r="46" spans="1:4" ht="12.75">
      <c r="A46" s="137" t="s">
        <v>173</v>
      </c>
      <c r="B46" s="58" t="s">
        <v>151</v>
      </c>
      <c r="C46" s="59" t="s">
        <v>159</v>
      </c>
      <c r="D46" s="60" t="s">
        <v>183</v>
      </c>
    </row>
    <row r="47" spans="1:4" ht="13.5" thickBot="1">
      <c r="A47" s="138"/>
      <c r="B47" s="61" t="s">
        <v>150</v>
      </c>
      <c r="C47" s="62" t="s">
        <v>160</v>
      </c>
      <c r="D47" s="63" t="s">
        <v>162</v>
      </c>
    </row>
    <row r="48" spans="1:4" ht="12.75">
      <c r="A48" s="137" t="s">
        <v>174</v>
      </c>
      <c r="B48" s="58" t="s">
        <v>151</v>
      </c>
      <c r="C48" s="59" t="s">
        <v>182</v>
      </c>
      <c r="D48" s="60" t="s">
        <v>183</v>
      </c>
    </row>
    <row r="49" spans="1:4" ht="13.5" thickBot="1">
      <c r="A49" s="138"/>
      <c r="B49" s="61" t="s">
        <v>150</v>
      </c>
      <c r="C49" s="62" t="s">
        <v>160</v>
      </c>
      <c r="D49" s="63" t="s">
        <v>162</v>
      </c>
    </row>
    <row r="50" spans="1:4" ht="12.75">
      <c r="A50" s="137" t="s">
        <v>175</v>
      </c>
      <c r="B50" s="58" t="s">
        <v>151</v>
      </c>
      <c r="C50" s="59" t="s">
        <v>160</v>
      </c>
      <c r="D50" s="60" t="s">
        <v>183</v>
      </c>
    </row>
    <row r="51" spans="1:4" ht="13.5" thickBot="1">
      <c r="A51" s="138"/>
      <c r="B51" s="61" t="s">
        <v>150</v>
      </c>
      <c r="C51" s="62" t="s">
        <v>159</v>
      </c>
      <c r="D51" s="63" t="s">
        <v>162</v>
      </c>
    </row>
    <row r="55" ht="12.75" customHeight="1"/>
    <row r="60" ht="12.75" customHeight="1"/>
    <row r="75" ht="12.75" customHeight="1"/>
    <row r="80" ht="12.75" customHeight="1"/>
    <row r="90" ht="12.75" customHeight="1"/>
    <row r="95" ht="12.75" customHeight="1"/>
    <row r="100" ht="12.75" customHeight="1"/>
    <row r="105" ht="12.75" customHeight="1"/>
    <row r="110" ht="12.75" customHeight="1"/>
    <row r="115" ht="12.75" customHeight="1"/>
    <row r="120" ht="12.75" customHeight="1"/>
    <row r="140" ht="12.75" customHeight="1"/>
    <row r="145" ht="12.75" customHeight="1"/>
    <row r="150" ht="12.75" customHeight="1"/>
    <row r="160" ht="12.75" customHeight="1"/>
    <row r="165" ht="12.75" customHeight="1"/>
  </sheetData>
  <mergeCells count="26">
    <mergeCell ref="A20:D20"/>
    <mergeCell ref="A50:A51"/>
    <mergeCell ref="A46:A47"/>
    <mergeCell ref="A48:A49"/>
    <mergeCell ref="A40:A41"/>
    <mergeCell ref="A42:A43"/>
    <mergeCell ref="A44:A45"/>
    <mergeCell ref="A34:A35"/>
    <mergeCell ref="A36:A37"/>
    <mergeCell ref="A38:A39"/>
    <mergeCell ref="A28:A29"/>
    <mergeCell ref="A30:A31"/>
    <mergeCell ref="A32:A33"/>
    <mergeCell ref="A22:A23"/>
    <mergeCell ref="A24:A25"/>
    <mergeCell ref="A26:A27"/>
    <mergeCell ref="A1:B1"/>
    <mergeCell ref="A4:B4"/>
    <mergeCell ref="A5:B5"/>
    <mergeCell ref="A7:B7"/>
    <mergeCell ref="A14:B14"/>
    <mergeCell ref="A16:B16"/>
    <mergeCell ref="A10:B10"/>
    <mergeCell ref="C10:F10"/>
    <mergeCell ref="A12:B12"/>
    <mergeCell ref="C12:F12"/>
  </mergeCells>
  <printOptions horizontalCentered="1"/>
  <pageMargins left="0.75" right="0.75" top="1" bottom="1" header="0.5" footer="0.5"/>
  <pageSetup horizontalDpi="600" verticalDpi="600" orientation="portrait" scale="84" r:id="rId1"/>
  <headerFooter alignWithMargins="0">
    <oddHeader>&amp;LUpper Narragansett Bay Benthic Study
North Jamestown, 2006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7.28125" style="0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199</v>
      </c>
      <c r="L1" t="s">
        <v>1</v>
      </c>
      <c r="O1" s="3"/>
    </row>
    <row r="2" spans="1:16" s="23" customFormat="1" ht="14.25">
      <c r="A2" s="22" t="s">
        <v>195</v>
      </c>
      <c r="L2" s="143" t="s">
        <v>2</v>
      </c>
      <c r="M2" s="143"/>
      <c r="N2" s="143"/>
      <c r="O2" s="23">
        <v>9.08</v>
      </c>
      <c r="P2" s="23" t="s">
        <v>89</v>
      </c>
    </row>
    <row r="3" spans="14:16" ht="14.25">
      <c r="N3" s="144">
        <v>0.000908</v>
      </c>
      <c r="O3" s="144"/>
      <c r="P3" t="s">
        <v>90</v>
      </c>
    </row>
    <row r="4" spans="1:20" ht="12.75">
      <c r="A4" s="4"/>
      <c r="B4" s="4" t="s">
        <v>197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4"/>
      <c r="S4" s="4"/>
      <c r="T4" s="4"/>
    </row>
    <row r="5" spans="1:20" ht="12.75">
      <c r="A5" s="25" t="s">
        <v>3</v>
      </c>
      <c r="B5" s="76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  <c r="N5" s="76">
        <v>13</v>
      </c>
      <c r="O5" s="76">
        <v>14</v>
      </c>
      <c r="P5" s="76">
        <v>15</v>
      </c>
      <c r="Q5" s="5"/>
      <c r="R5" s="76" t="s">
        <v>4</v>
      </c>
      <c r="S5" s="76" t="s">
        <v>5</v>
      </c>
      <c r="T5" s="76" t="s">
        <v>6</v>
      </c>
    </row>
    <row r="6" spans="1:20" ht="12.75">
      <c r="A6" s="28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"/>
      <c r="R6" s="78"/>
      <c r="S6" s="78"/>
      <c r="T6" s="78"/>
    </row>
    <row r="7" spans="1:20" ht="12.75">
      <c r="A7" s="27" t="s">
        <v>100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8"/>
      <c r="R7" s="77">
        <f>SUM(B7:P7)</f>
        <v>0</v>
      </c>
      <c r="S7" s="77">
        <f>R7/15</f>
        <v>0</v>
      </c>
      <c r="T7" s="79">
        <f>S7/0.000908</f>
        <v>0</v>
      </c>
    </row>
    <row r="8" spans="1:20" ht="12.75">
      <c r="A8" s="27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9"/>
      <c r="R8" s="77">
        <f aca="true" t="shared" si="0" ref="R8:R71">SUM(B8:P8)</f>
        <v>0</v>
      </c>
      <c r="S8" s="77">
        <f aca="true" t="shared" si="1" ref="S8:S71">R8/15</f>
        <v>0</v>
      </c>
      <c r="T8" s="79">
        <f aca="true" t="shared" si="2" ref="T8:T71">S8/0.000908</f>
        <v>0</v>
      </c>
    </row>
    <row r="9" spans="1:20" ht="12.75">
      <c r="A9" s="27" t="s">
        <v>136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9"/>
      <c r="R9" s="77">
        <f t="shared" si="0"/>
        <v>0</v>
      </c>
      <c r="S9" s="77">
        <f t="shared" si="1"/>
        <v>0</v>
      </c>
      <c r="T9" s="79">
        <f t="shared" si="2"/>
        <v>0</v>
      </c>
    </row>
    <row r="10" spans="1:20" ht="12.75">
      <c r="A10" s="27" t="s">
        <v>59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77">
        <f t="shared" si="0"/>
        <v>0</v>
      </c>
      <c r="S10" s="77">
        <f t="shared" si="1"/>
        <v>0</v>
      </c>
      <c r="T10" s="79">
        <f t="shared" si="2"/>
        <v>0</v>
      </c>
    </row>
    <row r="11" spans="1:20" ht="12.75">
      <c r="A11" s="39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9"/>
      <c r="R11" s="77">
        <f t="shared" si="0"/>
        <v>0</v>
      </c>
      <c r="S11" s="77">
        <f t="shared" si="1"/>
        <v>0</v>
      </c>
      <c r="T11" s="79">
        <f t="shared" si="2"/>
        <v>0</v>
      </c>
    </row>
    <row r="12" spans="1:20" ht="12.75">
      <c r="A12" t="s">
        <v>123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9"/>
      <c r="R12" s="77">
        <f t="shared" si="0"/>
        <v>0</v>
      </c>
      <c r="S12" s="77">
        <f t="shared" si="1"/>
        <v>0</v>
      </c>
      <c r="T12" s="79">
        <f t="shared" si="2"/>
        <v>0</v>
      </c>
    </row>
    <row r="13" spans="1:20" ht="12.75">
      <c r="A13" s="27" t="s">
        <v>54</v>
      </c>
      <c r="B13" s="20"/>
      <c r="C13" s="20"/>
      <c r="D13" s="20"/>
      <c r="E13" s="20"/>
      <c r="F13" s="20"/>
      <c r="G13" s="20"/>
      <c r="H13" s="20"/>
      <c r="I13" s="20"/>
      <c r="J13" s="20"/>
      <c r="K13" s="29"/>
      <c r="L13" s="14"/>
      <c r="M13" s="14"/>
      <c r="N13" s="14"/>
      <c r="O13" s="14"/>
      <c r="P13" s="14"/>
      <c r="Q13" s="9"/>
      <c r="R13" s="77">
        <f t="shared" si="0"/>
        <v>0</v>
      </c>
      <c r="S13" s="77">
        <f t="shared" si="1"/>
        <v>0</v>
      </c>
      <c r="T13" s="79">
        <f t="shared" si="2"/>
        <v>0</v>
      </c>
    </row>
    <row r="14" spans="1:20" ht="25.5">
      <c r="A14" s="27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9"/>
      <c r="R14" s="77">
        <f t="shared" si="0"/>
        <v>0</v>
      </c>
      <c r="S14" s="77">
        <f t="shared" si="1"/>
        <v>0</v>
      </c>
      <c r="T14" s="79">
        <f t="shared" si="2"/>
        <v>0</v>
      </c>
    </row>
    <row r="15" spans="1:20" ht="12.75">
      <c r="A15" s="27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9"/>
      <c r="R15" s="77">
        <f t="shared" si="0"/>
        <v>0</v>
      </c>
      <c r="S15" s="77">
        <f t="shared" si="1"/>
        <v>0</v>
      </c>
      <c r="T15" s="79">
        <f t="shared" si="2"/>
        <v>0</v>
      </c>
    </row>
    <row r="16" spans="1:20" ht="12.75">
      <c r="A16" s="27" t="s">
        <v>95</v>
      </c>
      <c r="B16" s="16"/>
      <c r="C16" s="14"/>
      <c r="D16" s="14">
        <v>1</v>
      </c>
      <c r="E16" s="14">
        <v>2</v>
      </c>
      <c r="F16" s="14">
        <v>2</v>
      </c>
      <c r="G16" s="14"/>
      <c r="H16" s="14">
        <v>1</v>
      </c>
      <c r="I16" s="14"/>
      <c r="J16" s="14">
        <v>2</v>
      </c>
      <c r="K16" s="14"/>
      <c r="L16" s="14">
        <v>1</v>
      </c>
      <c r="M16" s="14"/>
      <c r="N16" s="14">
        <v>1</v>
      </c>
      <c r="O16" s="14"/>
      <c r="P16" s="14">
        <v>1</v>
      </c>
      <c r="Q16" s="9"/>
      <c r="R16" s="77">
        <f t="shared" si="0"/>
        <v>11</v>
      </c>
      <c r="S16" s="77">
        <f t="shared" si="1"/>
        <v>0.7333333333333333</v>
      </c>
      <c r="T16" s="79">
        <f t="shared" si="2"/>
        <v>807.6358296622614</v>
      </c>
    </row>
    <row r="17" spans="1:20" ht="12.75">
      <c r="A17" s="27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9"/>
      <c r="R17" s="77">
        <f t="shared" si="0"/>
        <v>0</v>
      </c>
      <c r="S17" s="77">
        <f t="shared" si="1"/>
        <v>0</v>
      </c>
      <c r="T17" s="79">
        <f t="shared" si="2"/>
        <v>0</v>
      </c>
    </row>
    <row r="18" spans="1:20" ht="12.75">
      <c r="A18" s="27" t="s">
        <v>119</v>
      </c>
      <c r="B18" s="14"/>
      <c r="C18" s="14"/>
      <c r="D18" s="14"/>
      <c r="E18" s="14"/>
      <c r="F18" s="14">
        <v>1</v>
      </c>
      <c r="G18" s="14">
        <v>2</v>
      </c>
      <c r="H18" s="14"/>
      <c r="I18" s="14"/>
      <c r="J18" s="14"/>
      <c r="K18" s="14"/>
      <c r="L18" s="14"/>
      <c r="M18" s="14">
        <v>1</v>
      </c>
      <c r="N18" s="14"/>
      <c r="O18" s="14"/>
      <c r="P18" s="14"/>
      <c r="Q18" s="9"/>
      <c r="R18" s="77">
        <f t="shared" si="0"/>
        <v>4</v>
      </c>
      <c r="S18" s="77">
        <f t="shared" si="1"/>
        <v>0.26666666666666666</v>
      </c>
      <c r="T18" s="79">
        <f t="shared" si="2"/>
        <v>293.68575624082234</v>
      </c>
    </row>
    <row r="19" spans="1:20" ht="12.75">
      <c r="A19" s="27" t="s">
        <v>101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77">
        <f t="shared" si="0"/>
        <v>0</v>
      </c>
      <c r="S19" s="77">
        <f t="shared" si="1"/>
        <v>0</v>
      </c>
      <c r="T19" s="79">
        <f t="shared" si="2"/>
        <v>0</v>
      </c>
    </row>
    <row r="20" spans="1:20" ht="12.75">
      <c r="A20" s="27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9"/>
      <c r="R20" s="77">
        <f t="shared" si="0"/>
        <v>0</v>
      </c>
      <c r="S20" s="77">
        <f t="shared" si="1"/>
        <v>0</v>
      </c>
      <c r="T20" s="79">
        <f t="shared" si="2"/>
        <v>0</v>
      </c>
    </row>
    <row r="21" spans="1:20" ht="12.75">
      <c r="A21" s="27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/>
      <c r="R21" s="77">
        <f t="shared" si="0"/>
        <v>0</v>
      </c>
      <c r="S21" s="77">
        <f t="shared" si="1"/>
        <v>0</v>
      </c>
      <c r="T21" s="79">
        <f t="shared" si="2"/>
        <v>0</v>
      </c>
    </row>
    <row r="22" spans="1:20" ht="12.75">
      <c r="A22" s="70" t="s">
        <v>184</v>
      </c>
      <c r="B22" s="14"/>
      <c r="C22" s="14"/>
      <c r="D22" s="14"/>
      <c r="E22" s="14"/>
      <c r="F22" s="14"/>
      <c r="G22" s="14"/>
      <c r="H22" s="14">
        <v>2</v>
      </c>
      <c r="I22" s="14"/>
      <c r="J22" s="14"/>
      <c r="K22" s="14"/>
      <c r="L22" s="14"/>
      <c r="M22" s="14"/>
      <c r="N22" s="14"/>
      <c r="O22" s="14"/>
      <c r="P22" s="14"/>
      <c r="Q22" s="9"/>
      <c r="R22" s="77">
        <f t="shared" si="0"/>
        <v>2</v>
      </c>
      <c r="S22" s="77">
        <f t="shared" si="1"/>
        <v>0.13333333333333333</v>
      </c>
      <c r="T22" s="79">
        <f t="shared" si="2"/>
        <v>146.84287812041117</v>
      </c>
    </row>
    <row r="23" spans="1:20" ht="12.75">
      <c r="A23" s="27" t="s">
        <v>78</v>
      </c>
      <c r="B23" s="14"/>
      <c r="C23" s="14"/>
      <c r="D23" s="14">
        <v>1</v>
      </c>
      <c r="E23" s="14">
        <v>1</v>
      </c>
      <c r="F23" s="14"/>
      <c r="G23" s="14"/>
      <c r="H23" s="14">
        <v>1</v>
      </c>
      <c r="I23" s="14"/>
      <c r="J23" s="14"/>
      <c r="K23" s="14"/>
      <c r="L23" s="14"/>
      <c r="M23" s="14"/>
      <c r="N23" s="14"/>
      <c r="O23" s="14"/>
      <c r="P23" s="14"/>
      <c r="Q23" s="9"/>
      <c r="R23" s="77">
        <f t="shared" si="0"/>
        <v>3</v>
      </c>
      <c r="S23" s="77">
        <f t="shared" si="1"/>
        <v>0.2</v>
      </c>
      <c r="T23" s="79">
        <f t="shared" si="2"/>
        <v>220.26431718061676</v>
      </c>
    </row>
    <row r="24" spans="1:20" ht="12.75">
      <c r="A24" s="27" t="s">
        <v>70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9"/>
      <c r="R24" s="77">
        <f t="shared" si="0"/>
        <v>0</v>
      </c>
      <c r="S24" s="77">
        <f t="shared" si="1"/>
        <v>0</v>
      </c>
      <c r="T24" s="79">
        <f t="shared" si="2"/>
        <v>0</v>
      </c>
    </row>
    <row r="25" spans="1:20" ht="12.75">
      <c r="A25" s="27" t="s">
        <v>118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9"/>
      <c r="R25" s="77">
        <f t="shared" si="0"/>
        <v>0</v>
      </c>
      <c r="S25" s="77">
        <f t="shared" si="1"/>
        <v>0</v>
      </c>
      <c r="T25" s="79">
        <f t="shared" si="2"/>
        <v>0</v>
      </c>
    </row>
    <row r="26" spans="1:20" ht="12.75">
      <c r="A26" s="39" t="s">
        <v>137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9"/>
      <c r="R26" s="77">
        <f t="shared" si="0"/>
        <v>0</v>
      </c>
      <c r="S26" s="77">
        <f t="shared" si="1"/>
        <v>0</v>
      </c>
      <c r="T26" s="79">
        <f t="shared" si="2"/>
        <v>0</v>
      </c>
    </row>
    <row r="27" spans="1:20" ht="12.75">
      <c r="A27" s="39" t="s">
        <v>60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9"/>
      <c r="R27" s="77">
        <f t="shared" si="0"/>
        <v>0</v>
      </c>
      <c r="S27" s="77">
        <f t="shared" si="1"/>
        <v>0</v>
      </c>
      <c r="T27" s="79">
        <f t="shared" si="2"/>
        <v>0</v>
      </c>
    </row>
    <row r="28" spans="1:20" ht="12.75">
      <c r="A28" s="39" t="s">
        <v>125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9"/>
      <c r="R28" s="77">
        <f t="shared" si="0"/>
        <v>0</v>
      </c>
      <c r="S28" s="77">
        <f t="shared" si="1"/>
        <v>0</v>
      </c>
      <c r="T28" s="79">
        <f t="shared" si="2"/>
        <v>0</v>
      </c>
    </row>
    <row r="29" spans="1:20" ht="12.75">
      <c r="A29" s="39" t="s">
        <v>111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9"/>
      <c r="R29" s="77">
        <f t="shared" si="0"/>
        <v>0</v>
      </c>
      <c r="S29" s="77">
        <f t="shared" si="1"/>
        <v>0</v>
      </c>
      <c r="T29" s="79">
        <f t="shared" si="2"/>
        <v>0</v>
      </c>
    </row>
    <row r="30" spans="1:20" ht="12.75">
      <c r="A30" s="39" t="s">
        <v>50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9"/>
      <c r="R30" s="77">
        <f t="shared" si="0"/>
        <v>0</v>
      </c>
      <c r="S30" s="77">
        <f t="shared" si="1"/>
        <v>0</v>
      </c>
      <c r="T30" s="79">
        <f t="shared" si="2"/>
        <v>0</v>
      </c>
    </row>
    <row r="31" spans="1:20" ht="12.75">
      <c r="A31" s="27" t="s">
        <v>121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9"/>
      <c r="R31" s="77">
        <f t="shared" si="0"/>
        <v>0</v>
      </c>
      <c r="S31" s="77">
        <f t="shared" si="1"/>
        <v>0</v>
      </c>
      <c r="T31" s="79">
        <f t="shared" si="2"/>
        <v>0</v>
      </c>
    </row>
    <row r="32" spans="1:20" ht="12.75">
      <c r="A32" s="39" t="s">
        <v>144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9"/>
      <c r="R32" s="77">
        <f t="shared" si="0"/>
        <v>0</v>
      </c>
      <c r="S32" s="77">
        <f t="shared" si="1"/>
        <v>0</v>
      </c>
      <c r="T32" s="79">
        <f t="shared" si="2"/>
        <v>0</v>
      </c>
    </row>
    <row r="33" spans="1:20" ht="12.75">
      <c r="A33" t="s">
        <v>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9"/>
      <c r="R33" s="77">
        <f t="shared" si="0"/>
        <v>0</v>
      </c>
      <c r="S33" s="77">
        <f t="shared" si="1"/>
        <v>0</v>
      </c>
      <c r="T33" s="79">
        <f t="shared" si="2"/>
        <v>0</v>
      </c>
    </row>
    <row r="34" spans="1:20" ht="12.75">
      <c r="A34" s="40" t="s">
        <v>53</v>
      </c>
      <c r="B34" s="29"/>
      <c r="C34" s="20"/>
      <c r="D34" s="20"/>
      <c r="E34" s="20"/>
      <c r="F34" s="20"/>
      <c r="G34" s="20"/>
      <c r="H34" s="20"/>
      <c r="I34" s="20"/>
      <c r="J34" s="20"/>
      <c r="K34" s="14"/>
      <c r="L34" s="14"/>
      <c r="M34" s="14"/>
      <c r="N34" s="14"/>
      <c r="O34" s="14"/>
      <c r="P34" s="14"/>
      <c r="Q34" s="9"/>
      <c r="R34" s="77">
        <f t="shared" si="0"/>
        <v>0</v>
      </c>
      <c r="S34" s="77">
        <f t="shared" si="1"/>
        <v>0</v>
      </c>
      <c r="T34" s="79">
        <f t="shared" si="2"/>
        <v>0</v>
      </c>
    </row>
    <row r="35" spans="1:20" ht="12.75">
      <c r="A35" s="40" t="s">
        <v>104</v>
      </c>
      <c r="B35" s="29"/>
      <c r="C35" s="20"/>
      <c r="D35" s="29"/>
      <c r="E35" s="20"/>
      <c r="F35" s="20"/>
      <c r="G35" s="20"/>
      <c r="H35" s="20"/>
      <c r="I35" s="20"/>
      <c r="J35" s="20"/>
      <c r="K35" s="14"/>
      <c r="L35" s="14"/>
      <c r="M35" s="14"/>
      <c r="N35" s="14"/>
      <c r="O35" s="14"/>
      <c r="P35" s="14"/>
      <c r="Q35" s="9"/>
      <c r="R35" s="77">
        <f t="shared" si="0"/>
        <v>0</v>
      </c>
      <c r="S35" s="77">
        <f t="shared" si="1"/>
        <v>0</v>
      </c>
      <c r="T35" s="79">
        <f t="shared" si="2"/>
        <v>0</v>
      </c>
    </row>
    <row r="36" spans="1:20" ht="12.75">
      <c r="A36" s="27" t="s">
        <v>62</v>
      </c>
      <c r="B36" s="20"/>
      <c r="C36" s="29"/>
      <c r="D36" s="20"/>
      <c r="E36" s="20"/>
      <c r="F36" s="20"/>
      <c r="G36" s="20"/>
      <c r="H36" s="20"/>
      <c r="I36" s="20"/>
      <c r="J36" s="20"/>
      <c r="K36" s="14"/>
      <c r="L36" s="14"/>
      <c r="M36" s="14"/>
      <c r="N36" s="14"/>
      <c r="O36" s="14"/>
      <c r="P36" s="14"/>
      <c r="Q36" s="9"/>
      <c r="R36" s="77">
        <f t="shared" si="0"/>
        <v>0</v>
      </c>
      <c r="S36" s="77">
        <f t="shared" si="1"/>
        <v>0</v>
      </c>
      <c r="T36" s="79">
        <f t="shared" si="2"/>
        <v>0</v>
      </c>
    </row>
    <row r="37" spans="1:20" ht="12.75">
      <c r="A37" s="27" t="s">
        <v>16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5"/>
      <c r="R37" s="77">
        <f t="shared" si="0"/>
        <v>0</v>
      </c>
      <c r="S37" s="77">
        <f t="shared" si="1"/>
        <v>0</v>
      </c>
      <c r="T37" s="79">
        <f t="shared" si="2"/>
        <v>0</v>
      </c>
    </row>
    <row r="38" spans="1:20" ht="12.75">
      <c r="A38" s="27" t="s">
        <v>97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"/>
      <c r="R38" s="77">
        <f t="shared" si="0"/>
        <v>0</v>
      </c>
      <c r="S38" s="77">
        <f t="shared" si="1"/>
        <v>0</v>
      </c>
      <c r="T38" s="79">
        <f t="shared" si="2"/>
        <v>0</v>
      </c>
    </row>
    <row r="39" spans="1:20" ht="12.75">
      <c r="A39" s="27" t="s">
        <v>134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  <c r="R39" s="77">
        <f t="shared" si="0"/>
        <v>0</v>
      </c>
      <c r="S39" s="77">
        <f t="shared" si="1"/>
        <v>0</v>
      </c>
      <c r="T39" s="79">
        <f t="shared" si="2"/>
        <v>0</v>
      </c>
    </row>
    <row r="40" spans="1:20" ht="12.75">
      <c r="A40" s="27" t="s">
        <v>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0"/>
      <c r="R40" s="77">
        <f t="shared" si="0"/>
        <v>0</v>
      </c>
      <c r="S40" s="77">
        <f t="shared" si="1"/>
        <v>0</v>
      </c>
      <c r="T40" s="79">
        <f t="shared" si="2"/>
        <v>0</v>
      </c>
    </row>
    <row r="41" spans="1:20" ht="12.75">
      <c r="A41" s="27" t="s">
        <v>96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"/>
      <c r="R41" s="77">
        <f t="shared" si="0"/>
        <v>0</v>
      </c>
      <c r="S41" s="77">
        <f t="shared" si="1"/>
        <v>0</v>
      </c>
      <c r="T41" s="79">
        <f t="shared" si="2"/>
        <v>0</v>
      </c>
    </row>
    <row r="42" spans="1:20" ht="12.75">
      <c r="A42" s="27" t="s">
        <v>17</v>
      </c>
      <c r="B42" s="14">
        <v>7</v>
      </c>
      <c r="C42" s="14">
        <v>21</v>
      </c>
      <c r="D42" s="14">
        <v>10</v>
      </c>
      <c r="E42" s="14">
        <v>7</v>
      </c>
      <c r="F42" s="14">
        <v>35</v>
      </c>
      <c r="G42" s="14">
        <v>15</v>
      </c>
      <c r="H42" s="14">
        <v>11</v>
      </c>
      <c r="I42" s="14"/>
      <c r="J42" s="14">
        <v>16</v>
      </c>
      <c r="K42" s="14">
        <v>4</v>
      </c>
      <c r="L42" s="14">
        <v>7</v>
      </c>
      <c r="M42" s="14">
        <v>11</v>
      </c>
      <c r="N42" s="14">
        <v>9</v>
      </c>
      <c r="O42" s="14">
        <v>16</v>
      </c>
      <c r="P42" s="14">
        <v>26</v>
      </c>
      <c r="Q42" s="10"/>
      <c r="R42" s="77">
        <f t="shared" si="0"/>
        <v>195</v>
      </c>
      <c r="S42" s="77">
        <f t="shared" si="1"/>
        <v>13</v>
      </c>
      <c r="T42" s="79">
        <f t="shared" si="2"/>
        <v>14317.180616740088</v>
      </c>
    </row>
    <row r="43" spans="1:20" ht="12.75">
      <c r="A43" s="27" t="s">
        <v>72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"/>
      <c r="R43" s="77">
        <f t="shared" si="0"/>
        <v>0</v>
      </c>
      <c r="S43" s="77">
        <f t="shared" si="1"/>
        <v>0</v>
      </c>
      <c r="T43" s="79">
        <f t="shared" si="2"/>
        <v>0</v>
      </c>
    </row>
    <row r="44" spans="1:20" ht="12.75">
      <c r="A44" s="51" t="s">
        <v>147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"/>
      <c r="R44" s="77">
        <f t="shared" si="0"/>
        <v>0</v>
      </c>
      <c r="S44" s="77">
        <f t="shared" si="1"/>
        <v>0</v>
      </c>
      <c r="T44" s="79">
        <f t="shared" si="2"/>
        <v>0</v>
      </c>
    </row>
    <row r="45" spans="1:20" ht="12.75">
      <c r="A45" s="27" t="s">
        <v>18</v>
      </c>
      <c r="B45" s="14">
        <v>2</v>
      </c>
      <c r="C45" s="14">
        <v>1</v>
      </c>
      <c r="D45" s="14"/>
      <c r="E45" s="14">
        <v>1</v>
      </c>
      <c r="F45" s="14">
        <v>1</v>
      </c>
      <c r="G45" s="14">
        <v>2</v>
      </c>
      <c r="H45" s="14">
        <v>1</v>
      </c>
      <c r="I45" s="14"/>
      <c r="J45" s="14">
        <v>1</v>
      </c>
      <c r="K45" s="14"/>
      <c r="L45" s="14"/>
      <c r="M45" s="14"/>
      <c r="N45" s="14">
        <v>3</v>
      </c>
      <c r="O45" s="14">
        <v>1</v>
      </c>
      <c r="P45" s="14"/>
      <c r="Q45" s="5"/>
      <c r="R45" s="77">
        <f t="shared" si="0"/>
        <v>13</v>
      </c>
      <c r="S45" s="77">
        <f t="shared" si="1"/>
        <v>0.8666666666666667</v>
      </c>
      <c r="T45" s="79">
        <f t="shared" si="2"/>
        <v>954.4787077826726</v>
      </c>
    </row>
    <row r="46" spans="1:20" ht="12.75">
      <c r="A46" s="27" t="s">
        <v>135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5"/>
      <c r="R46" s="77">
        <f t="shared" si="0"/>
        <v>0</v>
      </c>
      <c r="S46" s="77">
        <f t="shared" si="1"/>
        <v>0</v>
      </c>
      <c r="T46" s="79">
        <f t="shared" si="2"/>
        <v>0</v>
      </c>
    </row>
    <row r="47" spans="1:20" ht="12.75">
      <c r="A47" s="27" t="s">
        <v>108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5"/>
      <c r="R47" s="77">
        <f t="shared" si="0"/>
        <v>0</v>
      </c>
      <c r="S47" s="77">
        <f t="shared" si="1"/>
        <v>0</v>
      </c>
      <c r="T47" s="79">
        <f t="shared" si="2"/>
        <v>0</v>
      </c>
    </row>
    <row r="48" spans="1:20" ht="12.75">
      <c r="A48" s="27" t="s">
        <v>76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>
        <v>1</v>
      </c>
      <c r="M48" s="14"/>
      <c r="N48" s="14"/>
      <c r="O48" s="14"/>
      <c r="P48" s="14"/>
      <c r="Q48" s="5"/>
      <c r="R48" s="77">
        <f t="shared" si="0"/>
        <v>1</v>
      </c>
      <c r="S48" s="77">
        <f t="shared" si="1"/>
        <v>0.06666666666666667</v>
      </c>
      <c r="T48" s="79">
        <f t="shared" si="2"/>
        <v>73.42143906020559</v>
      </c>
    </row>
    <row r="49" spans="1:20" ht="12.75">
      <c r="A49" s="27" t="s">
        <v>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9"/>
      <c r="R49" s="77">
        <f t="shared" si="0"/>
        <v>0</v>
      </c>
      <c r="S49" s="77">
        <f t="shared" si="1"/>
        <v>0</v>
      </c>
      <c r="T49" s="79">
        <f t="shared" si="2"/>
        <v>0</v>
      </c>
    </row>
    <row r="50" spans="1:20" ht="12.75">
      <c r="A50" s="27" t="s">
        <v>20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9"/>
      <c r="R50" s="77">
        <f t="shared" si="0"/>
        <v>0</v>
      </c>
      <c r="S50" s="77">
        <f t="shared" si="1"/>
        <v>0</v>
      </c>
      <c r="T50" s="79">
        <f t="shared" si="2"/>
        <v>0</v>
      </c>
    </row>
    <row r="51" spans="1:20" ht="12.75">
      <c r="A51" s="24" t="s">
        <v>57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9"/>
      <c r="R51" s="77">
        <f t="shared" si="0"/>
        <v>0</v>
      </c>
      <c r="S51" s="77">
        <f t="shared" si="1"/>
        <v>0</v>
      </c>
      <c r="T51" s="79">
        <f t="shared" si="2"/>
        <v>0</v>
      </c>
    </row>
    <row r="52" spans="1:20" ht="12.75">
      <c r="A52" s="24" t="s">
        <v>145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9"/>
      <c r="R52" s="77">
        <f t="shared" si="0"/>
        <v>0</v>
      </c>
      <c r="S52" s="77">
        <f t="shared" si="1"/>
        <v>0</v>
      </c>
      <c r="T52" s="79">
        <f t="shared" si="2"/>
        <v>0</v>
      </c>
    </row>
    <row r="53" spans="1:20" ht="12.75">
      <c r="A53" s="24" t="s">
        <v>105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9"/>
      <c r="R53" s="77">
        <f t="shared" si="0"/>
        <v>0</v>
      </c>
      <c r="S53" s="77">
        <f t="shared" si="1"/>
        <v>0</v>
      </c>
      <c r="T53" s="79">
        <f t="shared" si="2"/>
        <v>0</v>
      </c>
    </row>
    <row r="54" spans="1:20" ht="12.75">
      <c r="A54" s="24" t="s">
        <v>110</v>
      </c>
      <c r="B54" s="14"/>
      <c r="C54" s="14"/>
      <c r="D54" s="14"/>
      <c r="E54" s="14"/>
      <c r="F54" s="14"/>
      <c r="G54" s="14"/>
      <c r="H54" s="14">
        <v>1</v>
      </c>
      <c r="I54" s="14"/>
      <c r="J54" s="14"/>
      <c r="K54" s="14"/>
      <c r="L54" s="14"/>
      <c r="M54" s="14"/>
      <c r="N54" s="14"/>
      <c r="O54" s="14"/>
      <c r="P54" s="14">
        <v>1</v>
      </c>
      <c r="Q54" s="9"/>
      <c r="R54" s="77">
        <f t="shared" si="0"/>
        <v>2</v>
      </c>
      <c r="S54" s="77">
        <f t="shared" si="1"/>
        <v>0.13333333333333333</v>
      </c>
      <c r="T54" s="79">
        <f t="shared" si="2"/>
        <v>146.84287812041117</v>
      </c>
    </row>
    <row r="55" spans="1:20" ht="12.75">
      <c r="A55" s="27" t="s">
        <v>21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9"/>
      <c r="R55" s="77">
        <f t="shared" si="0"/>
        <v>0</v>
      </c>
      <c r="S55" s="77">
        <f t="shared" si="1"/>
        <v>0</v>
      </c>
      <c r="T55" s="79">
        <f t="shared" si="2"/>
        <v>0</v>
      </c>
    </row>
    <row r="56" spans="1:20" ht="12.75">
      <c r="A56" s="27" t="s">
        <v>49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9"/>
      <c r="R56" s="77">
        <f t="shared" si="0"/>
        <v>0</v>
      </c>
      <c r="S56" s="77">
        <f t="shared" si="1"/>
        <v>0</v>
      </c>
      <c r="T56" s="79">
        <f t="shared" si="2"/>
        <v>0</v>
      </c>
    </row>
    <row r="57" spans="1:20" ht="12.75">
      <c r="A57" s="27" t="s">
        <v>107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>
        <v>1</v>
      </c>
      <c r="M57" s="14"/>
      <c r="N57" s="14"/>
      <c r="O57" s="14"/>
      <c r="P57" s="14"/>
      <c r="Q57" s="9"/>
      <c r="R57" s="77">
        <f t="shared" si="0"/>
        <v>1</v>
      </c>
      <c r="S57" s="77">
        <f t="shared" si="1"/>
        <v>0.06666666666666667</v>
      </c>
      <c r="T57" s="79">
        <f t="shared" si="2"/>
        <v>73.42143906020559</v>
      </c>
    </row>
    <row r="58" spans="1:20" ht="12.75">
      <c r="A58" s="27" t="s">
        <v>22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9"/>
      <c r="R58" s="77">
        <f t="shared" si="0"/>
        <v>0</v>
      </c>
      <c r="S58" s="77">
        <f t="shared" si="1"/>
        <v>0</v>
      </c>
      <c r="T58" s="79">
        <f t="shared" si="2"/>
        <v>0</v>
      </c>
    </row>
    <row r="59" spans="1:20" ht="12.75">
      <c r="A59" s="27" t="s">
        <v>67</v>
      </c>
      <c r="B59" s="14"/>
      <c r="C59" s="14"/>
      <c r="D59" s="14"/>
      <c r="E59" s="14"/>
      <c r="F59" s="14"/>
      <c r="G59" s="14"/>
      <c r="H59" s="14"/>
      <c r="I59" s="14"/>
      <c r="J59" s="14">
        <v>1</v>
      </c>
      <c r="K59" s="14"/>
      <c r="L59" s="14"/>
      <c r="M59" s="14"/>
      <c r="N59" s="14"/>
      <c r="O59" s="14">
        <v>1</v>
      </c>
      <c r="P59" s="14"/>
      <c r="Q59" s="9"/>
      <c r="R59" s="77">
        <f t="shared" si="0"/>
        <v>2</v>
      </c>
      <c r="S59" s="77">
        <f t="shared" si="1"/>
        <v>0.13333333333333333</v>
      </c>
      <c r="T59" s="79">
        <f t="shared" si="2"/>
        <v>146.84287812041117</v>
      </c>
    </row>
    <row r="60" spans="1:20" ht="12.75">
      <c r="A60" s="27" t="s">
        <v>23</v>
      </c>
      <c r="B60" s="14"/>
      <c r="C60" s="14"/>
      <c r="D60" s="14"/>
      <c r="E60" s="14">
        <v>1</v>
      </c>
      <c r="F60" s="14"/>
      <c r="G60" s="14">
        <v>1</v>
      </c>
      <c r="H60" s="14"/>
      <c r="I60" s="14"/>
      <c r="J60" s="14"/>
      <c r="K60" s="14">
        <v>2</v>
      </c>
      <c r="L60" s="14"/>
      <c r="M60" s="14">
        <v>1</v>
      </c>
      <c r="N60" s="17"/>
      <c r="O60" s="14"/>
      <c r="P60" s="14"/>
      <c r="Q60" s="9"/>
      <c r="R60" s="77">
        <f t="shared" si="0"/>
        <v>5</v>
      </c>
      <c r="S60" s="77">
        <f t="shared" si="1"/>
        <v>0.3333333333333333</v>
      </c>
      <c r="T60" s="79">
        <f t="shared" si="2"/>
        <v>367.1071953010279</v>
      </c>
    </row>
    <row r="61" spans="1:20" ht="12.75">
      <c r="A61" s="27" t="s">
        <v>63</v>
      </c>
      <c r="B61" s="14"/>
      <c r="C61" s="14"/>
      <c r="D61" s="14"/>
      <c r="E61" s="14"/>
      <c r="F61" s="14"/>
      <c r="G61" s="14"/>
      <c r="H61" s="14"/>
      <c r="I61" s="14"/>
      <c r="J61" s="14">
        <v>1</v>
      </c>
      <c r="K61" s="14"/>
      <c r="L61" s="14"/>
      <c r="M61" s="14">
        <v>1</v>
      </c>
      <c r="N61" s="17"/>
      <c r="O61" s="14"/>
      <c r="P61" s="14"/>
      <c r="Q61" s="9"/>
      <c r="R61" s="77">
        <f t="shared" si="0"/>
        <v>2</v>
      </c>
      <c r="S61" s="77">
        <f t="shared" si="1"/>
        <v>0.13333333333333333</v>
      </c>
      <c r="T61" s="79">
        <f t="shared" si="2"/>
        <v>146.84287812041117</v>
      </c>
    </row>
    <row r="62" spans="1:20" ht="12.75">
      <c r="A62" s="27" t="s">
        <v>83</v>
      </c>
      <c r="B62" s="1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9"/>
      <c r="R62" s="77">
        <f t="shared" si="0"/>
        <v>0</v>
      </c>
      <c r="S62" s="77">
        <f t="shared" si="1"/>
        <v>0</v>
      </c>
      <c r="T62" s="79">
        <f t="shared" si="2"/>
        <v>0</v>
      </c>
    </row>
    <row r="63" spans="1:20" ht="12.75">
      <c r="A63" s="27" t="s">
        <v>24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9"/>
      <c r="R63" s="77">
        <f t="shared" si="0"/>
        <v>0</v>
      </c>
      <c r="S63" s="77">
        <f t="shared" si="1"/>
        <v>0</v>
      </c>
      <c r="T63" s="79">
        <f t="shared" si="2"/>
        <v>0</v>
      </c>
    </row>
    <row r="64" spans="1:20" ht="12.75">
      <c r="A64" s="27" t="s">
        <v>191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9"/>
      <c r="R64" s="77">
        <f t="shared" si="0"/>
        <v>0</v>
      </c>
      <c r="S64" s="77">
        <f t="shared" si="1"/>
        <v>0</v>
      </c>
      <c r="T64" s="79">
        <f t="shared" si="2"/>
        <v>0</v>
      </c>
    </row>
    <row r="65" spans="1:20" ht="12.75">
      <c r="A65" s="27" t="s">
        <v>74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9"/>
      <c r="R65" s="77">
        <f t="shared" si="0"/>
        <v>0</v>
      </c>
      <c r="S65" s="77">
        <f t="shared" si="1"/>
        <v>0</v>
      </c>
      <c r="T65" s="79">
        <f t="shared" si="2"/>
        <v>0</v>
      </c>
    </row>
    <row r="66" spans="1:20" ht="12.75">
      <c r="A66" s="27" t="s">
        <v>25</v>
      </c>
      <c r="B66" s="14"/>
      <c r="C66" s="14"/>
      <c r="D66" s="14"/>
      <c r="E66" s="14"/>
      <c r="F66" s="14"/>
      <c r="G66" s="14">
        <v>1</v>
      </c>
      <c r="H66" s="14">
        <v>1</v>
      </c>
      <c r="I66" s="14"/>
      <c r="J66" s="14">
        <v>1</v>
      </c>
      <c r="K66" s="14">
        <v>1</v>
      </c>
      <c r="L66" s="14"/>
      <c r="M66" s="14">
        <v>1</v>
      </c>
      <c r="N66" s="14"/>
      <c r="O66" s="14"/>
      <c r="P66" s="14"/>
      <c r="Q66" s="9"/>
      <c r="R66" s="77">
        <f t="shared" si="0"/>
        <v>5</v>
      </c>
      <c r="S66" s="77">
        <f t="shared" si="1"/>
        <v>0.3333333333333333</v>
      </c>
      <c r="T66" s="79">
        <f t="shared" si="2"/>
        <v>367.1071953010279</v>
      </c>
    </row>
    <row r="67" spans="1:20" ht="12.75">
      <c r="A67" s="39" t="s">
        <v>69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9"/>
      <c r="R67" s="77">
        <f t="shared" si="0"/>
        <v>0</v>
      </c>
      <c r="S67" s="77">
        <f t="shared" si="1"/>
        <v>0</v>
      </c>
      <c r="T67" s="79">
        <f t="shared" si="2"/>
        <v>0</v>
      </c>
    </row>
    <row r="68" spans="1:20" ht="12.75">
      <c r="A68" s="39" t="s">
        <v>122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9"/>
      <c r="R68" s="77">
        <f t="shared" si="0"/>
        <v>0</v>
      </c>
      <c r="S68" s="77">
        <f t="shared" si="1"/>
        <v>0</v>
      </c>
      <c r="T68" s="79">
        <f t="shared" si="2"/>
        <v>0</v>
      </c>
    </row>
    <row r="69" spans="1:20" ht="12.75">
      <c r="A69" s="40" t="s">
        <v>61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/>
      <c r="P69" s="14"/>
      <c r="Q69" s="9"/>
      <c r="R69" s="77">
        <f t="shared" si="0"/>
        <v>0</v>
      </c>
      <c r="S69" s="77">
        <f t="shared" si="1"/>
        <v>0</v>
      </c>
      <c r="T69" s="79">
        <f t="shared" si="2"/>
        <v>0</v>
      </c>
    </row>
    <row r="70" spans="1:20" ht="12.75">
      <c r="A70" s="39" t="s">
        <v>146</v>
      </c>
      <c r="B70" s="20"/>
      <c r="C70" s="20"/>
      <c r="D70" s="20"/>
      <c r="E70" s="20"/>
      <c r="F70" s="20"/>
      <c r="G70" s="20"/>
      <c r="H70" s="20"/>
      <c r="I70" s="20"/>
      <c r="J70" s="20">
        <v>1</v>
      </c>
      <c r="K70" s="20"/>
      <c r="L70" s="29"/>
      <c r="M70" s="14"/>
      <c r="N70" s="14"/>
      <c r="O70" s="14">
        <v>1</v>
      </c>
      <c r="P70" s="14"/>
      <c r="Q70" s="9"/>
      <c r="R70" s="77">
        <f t="shared" si="0"/>
        <v>2</v>
      </c>
      <c r="S70" s="77">
        <f t="shared" si="1"/>
        <v>0.13333333333333333</v>
      </c>
      <c r="T70" s="79">
        <f t="shared" si="2"/>
        <v>146.84287812041117</v>
      </c>
    </row>
    <row r="71" spans="1:20" ht="12.75">
      <c r="A71" s="27" t="s">
        <v>52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9"/>
      <c r="R71" s="77">
        <f t="shared" si="0"/>
        <v>0</v>
      </c>
      <c r="S71" s="77">
        <f t="shared" si="1"/>
        <v>0</v>
      </c>
      <c r="T71" s="79">
        <f t="shared" si="2"/>
        <v>0</v>
      </c>
    </row>
    <row r="72" spans="1:20" ht="12.75">
      <c r="A72" s="27" t="s">
        <v>79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9"/>
      <c r="R72" s="77">
        <f aca="true" t="shared" si="3" ref="R72:R81">SUM(B72:P72)</f>
        <v>0</v>
      </c>
      <c r="S72" s="77">
        <f aca="true" t="shared" si="4" ref="S72:S82">R72/15</f>
        <v>0</v>
      </c>
      <c r="T72" s="79">
        <f aca="true" t="shared" si="5" ref="T72:T82">S72/0.000908</f>
        <v>0</v>
      </c>
    </row>
    <row r="73" spans="1:20" ht="12.75">
      <c r="A73" s="71" t="s">
        <v>146</v>
      </c>
      <c r="B73" s="14"/>
      <c r="C73" s="14"/>
      <c r="D73" s="14"/>
      <c r="E73" s="14">
        <v>1</v>
      </c>
      <c r="F73" s="14"/>
      <c r="G73" s="14"/>
      <c r="H73" s="14"/>
      <c r="I73" s="14"/>
      <c r="J73" s="14"/>
      <c r="K73" s="14"/>
      <c r="L73" s="14"/>
      <c r="M73" s="14"/>
      <c r="N73" s="14">
        <v>1</v>
      </c>
      <c r="O73" s="14"/>
      <c r="P73" s="14"/>
      <c r="Q73" s="9"/>
      <c r="R73" s="77">
        <f t="shared" si="3"/>
        <v>2</v>
      </c>
      <c r="S73" s="77">
        <f t="shared" si="4"/>
        <v>0.13333333333333333</v>
      </c>
      <c r="T73" s="79">
        <f t="shared" si="5"/>
        <v>146.84287812041117</v>
      </c>
    </row>
    <row r="74" spans="1:20" ht="12.75">
      <c r="A74" t="s">
        <v>55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9"/>
      <c r="R74" s="77">
        <f t="shared" si="3"/>
        <v>0</v>
      </c>
      <c r="S74" s="77">
        <f t="shared" si="4"/>
        <v>0</v>
      </c>
      <c r="T74" s="79">
        <f t="shared" si="5"/>
        <v>0</v>
      </c>
    </row>
    <row r="75" spans="1:20" ht="25.5">
      <c r="A75" s="40" t="s">
        <v>193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9"/>
      <c r="R75" s="77">
        <f t="shared" si="3"/>
        <v>0</v>
      </c>
      <c r="S75" s="77">
        <f t="shared" si="4"/>
        <v>0</v>
      </c>
      <c r="T75" s="79">
        <f t="shared" si="5"/>
        <v>0</v>
      </c>
    </row>
    <row r="76" spans="1:20" ht="12.75">
      <c r="A76" s="40" t="s">
        <v>178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9"/>
      <c r="R76" s="77">
        <f t="shared" si="3"/>
        <v>0</v>
      </c>
      <c r="S76" s="77">
        <f t="shared" si="4"/>
        <v>0</v>
      </c>
      <c r="T76" s="79">
        <f t="shared" si="5"/>
        <v>0</v>
      </c>
    </row>
    <row r="77" spans="1:20" ht="12.75">
      <c r="A77" t="s">
        <v>56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9"/>
      <c r="R77" s="77">
        <f t="shared" si="3"/>
        <v>0</v>
      </c>
      <c r="S77" s="77">
        <f t="shared" si="4"/>
        <v>0</v>
      </c>
      <c r="T77" s="79">
        <f t="shared" si="5"/>
        <v>0</v>
      </c>
    </row>
    <row r="78" spans="1:20" ht="12.75">
      <c r="A78" s="27" t="s">
        <v>26</v>
      </c>
      <c r="B78" s="29"/>
      <c r="C78" s="29"/>
      <c r="D78" s="29"/>
      <c r="E78" s="29"/>
      <c r="F78" s="29"/>
      <c r="G78" s="29"/>
      <c r="H78" s="29"/>
      <c r="I78" s="29"/>
      <c r="J78" s="29"/>
      <c r="K78" s="29">
        <v>1</v>
      </c>
      <c r="L78" s="29"/>
      <c r="M78" s="29"/>
      <c r="N78" s="29"/>
      <c r="O78" s="49"/>
      <c r="P78" s="49">
        <v>1</v>
      </c>
      <c r="Q78" s="9"/>
      <c r="R78" s="77">
        <f t="shared" si="3"/>
        <v>2</v>
      </c>
      <c r="S78" s="77">
        <f t="shared" si="4"/>
        <v>0.13333333333333333</v>
      </c>
      <c r="T78" s="79">
        <f t="shared" si="5"/>
        <v>146.84287812041117</v>
      </c>
    </row>
    <row r="79" spans="1:20" ht="12.75">
      <c r="A79" s="40" t="s">
        <v>64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9"/>
      <c r="O79" s="14"/>
      <c r="P79" s="14"/>
      <c r="Q79" s="9"/>
      <c r="R79" s="77">
        <f t="shared" si="3"/>
        <v>0</v>
      </c>
      <c r="S79" s="77">
        <f t="shared" si="4"/>
        <v>0</v>
      </c>
      <c r="T79" s="79">
        <f t="shared" si="5"/>
        <v>0</v>
      </c>
    </row>
    <row r="80" spans="1:20" ht="12.75">
      <c r="A80" s="27" t="s">
        <v>27</v>
      </c>
      <c r="B80" s="19"/>
      <c r="C80" s="14"/>
      <c r="D80" s="17"/>
      <c r="E80" s="14">
        <v>1</v>
      </c>
      <c r="F80" s="14"/>
      <c r="G80" s="14"/>
      <c r="H80" s="14"/>
      <c r="I80" s="14"/>
      <c r="J80" s="14"/>
      <c r="K80" s="14"/>
      <c r="L80" s="14">
        <v>2</v>
      </c>
      <c r="M80" s="14">
        <v>1</v>
      </c>
      <c r="N80" s="14"/>
      <c r="O80" s="14"/>
      <c r="P80" s="14">
        <v>1</v>
      </c>
      <c r="Q80" s="9"/>
      <c r="R80" s="77">
        <f t="shared" si="3"/>
        <v>5</v>
      </c>
      <c r="S80" s="77">
        <f t="shared" si="4"/>
        <v>0.3333333333333333</v>
      </c>
      <c r="T80" s="79">
        <f t="shared" si="5"/>
        <v>367.1071953010279</v>
      </c>
    </row>
    <row r="81" spans="1:20" ht="13.5" thickBot="1">
      <c r="A81" s="28" t="s">
        <v>91</v>
      </c>
      <c r="B81" s="14"/>
      <c r="C81" s="14"/>
      <c r="D81" s="14"/>
      <c r="E81" s="14"/>
      <c r="F81" s="14"/>
      <c r="G81" s="17"/>
      <c r="H81" s="14"/>
      <c r="I81" s="14"/>
      <c r="J81" s="14"/>
      <c r="K81" s="14"/>
      <c r="L81" s="14"/>
      <c r="M81" s="14"/>
      <c r="N81" s="14"/>
      <c r="O81" s="14"/>
      <c r="P81" s="14"/>
      <c r="Q81" s="9"/>
      <c r="R81" s="77">
        <f t="shared" si="3"/>
        <v>0</v>
      </c>
      <c r="S81" s="77">
        <f t="shared" si="4"/>
        <v>0</v>
      </c>
      <c r="T81" s="79">
        <f t="shared" si="5"/>
        <v>0</v>
      </c>
    </row>
    <row r="82" spans="1:20" ht="13.5" thickBot="1">
      <c r="A82" s="26" t="s">
        <v>85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45">
        <f>SUM(R7:R81)</f>
        <v>257</v>
      </c>
      <c r="S82" s="81">
        <f t="shared" si="4"/>
        <v>17.133333333333333</v>
      </c>
      <c r="T82" s="80">
        <f t="shared" si="5"/>
        <v>18869.309838472833</v>
      </c>
    </row>
    <row r="83" spans="1:20" ht="12.75">
      <c r="A83" s="2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31"/>
      <c r="T83" s="12"/>
    </row>
    <row r="84" spans="1:20" ht="12.75">
      <c r="A84" s="26" t="s">
        <v>28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2"/>
      <c r="S84" s="33"/>
      <c r="T84" s="34"/>
    </row>
    <row r="85" spans="1:20" ht="12.75">
      <c r="A85" s="28" t="s">
        <v>127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9"/>
      <c r="R85" s="77">
        <f>SUM(B85:P85)</f>
        <v>0</v>
      </c>
      <c r="S85" s="77">
        <f aca="true" t="shared" si="6" ref="S85:S129">R85/15</f>
        <v>0</v>
      </c>
      <c r="T85" s="79">
        <f aca="true" t="shared" si="7" ref="T85:T129">S85/0.000908</f>
        <v>0</v>
      </c>
    </row>
    <row r="86" spans="1:20" ht="12.75">
      <c r="A86" s="28" t="s">
        <v>29</v>
      </c>
      <c r="B86" s="14"/>
      <c r="C86" s="14">
        <v>1</v>
      </c>
      <c r="D86" s="14">
        <v>5</v>
      </c>
      <c r="E86" s="14">
        <v>1</v>
      </c>
      <c r="F86" s="14">
        <v>3</v>
      </c>
      <c r="G86" s="14">
        <v>2</v>
      </c>
      <c r="H86" s="14">
        <v>1</v>
      </c>
      <c r="I86" s="14">
        <v>4</v>
      </c>
      <c r="J86" s="14"/>
      <c r="K86" s="14">
        <v>3</v>
      </c>
      <c r="L86" s="14">
        <v>4</v>
      </c>
      <c r="M86" s="14">
        <v>2</v>
      </c>
      <c r="N86" s="14">
        <v>3</v>
      </c>
      <c r="O86" s="14">
        <v>1</v>
      </c>
      <c r="P86" s="14">
        <v>2</v>
      </c>
      <c r="Q86" s="9"/>
      <c r="R86" s="77">
        <f aca="true" t="shared" si="8" ref="R86:R128">SUM(B86:P86)</f>
        <v>32</v>
      </c>
      <c r="S86" s="77">
        <f t="shared" si="6"/>
        <v>2.1333333333333333</v>
      </c>
      <c r="T86" s="79">
        <f t="shared" si="7"/>
        <v>2349.4860499265787</v>
      </c>
    </row>
    <row r="87" spans="1:20" ht="12.75">
      <c r="A87" s="28" t="s">
        <v>142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9"/>
      <c r="R87" s="77">
        <f t="shared" si="8"/>
        <v>0</v>
      </c>
      <c r="S87" s="77">
        <f t="shared" si="6"/>
        <v>0</v>
      </c>
      <c r="T87" s="79">
        <f t="shared" si="7"/>
        <v>0</v>
      </c>
    </row>
    <row r="88" spans="1:20" ht="12.75">
      <c r="A88" s="35" t="s">
        <v>106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9"/>
      <c r="R88" s="77">
        <f t="shared" si="8"/>
        <v>0</v>
      </c>
      <c r="S88" s="77">
        <f t="shared" si="6"/>
        <v>0</v>
      </c>
      <c r="T88" s="79">
        <f t="shared" si="7"/>
        <v>0</v>
      </c>
    </row>
    <row r="89" spans="1:20" ht="12.75">
      <c r="A89" s="35" t="s">
        <v>77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9"/>
      <c r="R89" s="77">
        <f t="shared" si="8"/>
        <v>0</v>
      </c>
      <c r="S89" s="77">
        <f t="shared" si="6"/>
        <v>0</v>
      </c>
      <c r="T89" s="79">
        <f t="shared" si="7"/>
        <v>0</v>
      </c>
    </row>
    <row r="90" spans="1:20" ht="12.75">
      <c r="A90" s="35" t="s">
        <v>75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9"/>
      <c r="R90" s="77">
        <f t="shared" si="8"/>
        <v>0</v>
      </c>
      <c r="S90" s="77">
        <f t="shared" si="6"/>
        <v>0</v>
      </c>
      <c r="T90" s="79">
        <f t="shared" si="7"/>
        <v>0</v>
      </c>
    </row>
    <row r="91" spans="1:20" ht="12.75">
      <c r="A91" s="35" t="s">
        <v>30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9"/>
      <c r="R91" s="77">
        <f t="shared" si="8"/>
        <v>0</v>
      </c>
      <c r="S91" s="77">
        <f t="shared" si="6"/>
        <v>0</v>
      </c>
      <c r="T91" s="79">
        <f t="shared" si="7"/>
        <v>0</v>
      </c>
    </row>
    <row r="92" spans="1:20" ht="12.75">
      <c r="A92" s="35" t="s">
        <v>114</v>
      </c>
      <c r="B92" s="20">
        <v>1</v>
      </c>
      <c r="C92" s="20"/>
      <c r="D92" s="20"/>
      <c r="E92" s="20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9"/>
      <c r="R92" s="77">
        <f t="shared" si="8"/>
        <v>1</v>
      </c>
      <c r="S92" s="77">
        <f t="shared" si="6"/>
        <v>0.06666666666666667</v>
      </c>
      <c r="T92" s="79">
        <f t="shared" si="7"/>
        <v>73.42143906020559</v>
      </c>
    </row>
    <row r="93" spans="1:20" ht="12.75">
      <c r="A93" t="s">
        <v>31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9"/>
      <c r="R93" s="77">
        <f t="shared" si="8"/>
        <v>0</v>
      </c>
      <c r="S93" s="77">
        <f t="shared" si="6"/>
        <v>0</v>
      </c>
      <c r="T93" s="79">
        <f t="shared" si="7"/>
        <v>0</v>
      </c>
    </row>
    <row r="94" spans="1:20" ht="12.75">
      <c r="A94" s="72" t="s">
        <v>185</v>
      </c>
      <c r="B94" s="14"/>
      <c r="C94" s="14"/>
      <c r="D94" s="14"/>
      <c r="E94" s="14"/>
      <c r="F94" s="14"/>
      <c r="G94" s="14"/>
      <c r="H94" s="14">
        <v>1</v>
      </c>
      <c r="I94" s="14"/>
      <c r="J94" s="14"/>
      <c r="K94" s="14"/>
      <c r="L94" s="14"/>
      <c r="M94" s="14"/>
      <c r="N94" s="14"/>
      <c r="O94" s="14"/>
      <c r="P94" s="14"/>
      <c r="Q94" s="9"/>
      <c r="R94" s="77">
        <f t="shared" si="8"/>
        <v>1</v>
      </c>
      <c r="S94" s="77">
        <f t="shared" si="6"/>
        <v>0.06666666666666667</v>
      </c>
      <c r="T94" s="79">
        <f t="shared" si="7"/>
        <v>73.42143906020559</v>
      </c>
    </row>
    <row r="95" spans="1:20" ht="12.75">
      <c r="A95" s="72" t="s">
        <v>190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>
        <v>1</v>
      </c>
      <c r="N95" s="14"/>
      <c r="O95" s="14"/>
      <c r="P95" s="14"/>
      <c r="Q95" s="9"/>
      <c r="R95" s="77">
        <f t="shared" si="8"/>
        <v>1</v>
      </c>
      <c r="S95" s="77">
        <f t="shared" si="6"/>
        <v>0.06666666666666667</v>
      </c>
      <c r="T95" s="79">
        <f t="shared" si="7"/>
        <v>73.42143906020559</v>
      </c>
    </row>
    <row r="96" spans="1:20" ht="12.75">
      <c r="A96" s="35" t="s">
        <v>112</v>
      </c>
      <c r="B96" s="14"/>
      <c r="C96" s="14"/>
      <c r="D96" s="14">
        <v>1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9"/>
      <c r="R96" s="77">
        <f t="shared" si="8"/>
        <v>1</v>
      </c>
      <c r="S96" s="77">
        <f t="shared" si="6"/>
        <v>0.06666666666666667</v>
      </c>
      <c r="T96" s="79">
        <f t="shared" si="7"/>
        <v>73.42143906020559</v>
      </c>
    </row>
    <row r="97" spans="1:20" ht="12.75">
      <c r="A97" s="35" t="s">
        <v>82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9"/>
      <c r="R97" s="77">
        <f t="shared" si="8"/>
        <v>0</v>
      </c>
      <c r="S97" s="77">
        <f t="shared" si="6"/>
        <v>0</v>
      </c>
      <c r="T97" s="79">
        <f t="shared" si="7"/>
        <v>0</v>
      </c>
    </row>
    <row r="98" spans="1:20" ht="12.75">
      <c r="A98" s="73" t="s">
        <v>179</v>
      </c>
      <c r="B98" s="14"/>
      <c r="C98" s="14"/>
      <c r="D98" s="14">
        <v>1</v>
      </c>
      <c r="E98" s="14"/>
      <c r="F98" s="14">
        <v>1</v>
      </c>
      <c r="G98" s="14"/>
      <c r="H98" s="14"/>
      <c r="I98" s="14"/>
      <c r="J98" s="14"/>
      <c r="K98" s="14"/>
      <c r="L98" s="14">
        <v>1</v>
      </c>
      <c r="M98" s="14">
        <v>1</v>
      </c>
      <c r="N98" s="14"/>
      <c r="O98" s="14"/>
      <c r="P98" s="14"/>
      <c r="Q98" s="9"/>
      <c r="R98" s="77">
        <f t="shared" si="8"/>
        <v>4</v>
      </c>
      <c r="S98" s="77">
        <f t="shared" si="6"/>
        <v>0.26666666666666666</v>
      </c>
      <c r="T98" s="79">
        <f t="shared" si="7"/>
        <v>293.68575624082234</v>
      </c>
    </row>
    <row r="99" spans="1:20" ht="12.75">
      <c r="A99" s="35" t="s">
        <v>68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9"/>
      <c r="R99" s="77">
        <f t="shared" si="8"/>
        <v>0</v>
      </c>
      <c r="S99" s="77">
        <f t="shared" si="6"/>
        <v>0</v>
      </c>
      <c r="T99" s="79">
        <f t="shared" si="7"/>
        <v>0</v>
      </c>
    </row>
    <row r="100" spans="1:20" ht="12.75">
      <c r="A100" s="35" t="s">
        <v>58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9"/>
      <c r="R100" s="77">
        <f t="shared" si="8"/>
        <v>0</v>
      </c>
      <c r="S100" s="77">
        <f t="shared" si="6"/>
        <v>0</v>
      </c>
      <c r="T100" s="79">
        <f t="shared" si="7"/>
        <v>0</v>
      </c>
    </row>
    <row r="101" spans="1:20" ht="12.75">
      <c r="A101" s="35" t="s">
        <v>189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>
        <v>1</v>
      </c>
      <c r="L101" s="14"/>
      <c r="M101" s="14"/>
      <c r="N101" s="14"/>
      <c r="O101" s="14"/>
      <c r="P101" s="14"/>
      <c r="Q101" s="9"/>
      <c r="R101" s="77">
        <f t="shared" si="8"/>
        <v>1</v>
      </c>
      <c r="S101" s="77">
        <f t="shared" si="6"/>
        <v>0.06666666666666667</v>
      </c>
      <c r="T101" s="79">
        <f t="shared" si="7"/>
        <v>73.42143906020559</v>
      </c>
    </row>
    <row r="102" spans="1:20" ht="12.75">
      <c r="A102" s="35" t="s">
        <v>116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9"/>
      <c r="R102" s="77">
        <f t="shared" si="8"/>
        <v>0</v>
      </c>
      <c r="S102" s="77">
        <f t="shared" si="6"/>
        <v>0</v>
      </c>
      <c r="T102" s="79">
        <f t="shared" si="7"/>
        <v>0</v>
      </c>
    </row>
    <row r="103" spans="1:20" ht="12.75">
      <c r="A103" s="35" t="s">
        <v>109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9"/>
      <c r="R103" s="77">
        <f t="shared" si="8"/>
        <v>0</v>
      </c>
      <c r="S103" s="77">
        <f t="shared" si="6"/>
        <v>0</v>
      </c>
      <c r="T103" s="79">
        <f t="shared" si="7"/>
        <v>0</v>
      </c>
    </row>
    <row r="104" spans="1:20" ht="12.75">
      <c r="A104" s="35" t="s">
        <v>73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9"/>
      <c r="R104" s="77">
        <f t="shared" si="8"/>
        <v>0</v>
      </c>
      <c r="S104" s="77">
        <f t="shared" si="6"/>
        <v>0</v>
      </c>
      <c r="T104" s="79">
        <f t="shared" si="7"/>
        <v>0</v>
      </c>
    </row>
    <row r="105" spans="1:20" ht="12.75">
      <c r="A105" s="35" t="s">
        <v>124</v>
      </c>
      <c r="B105" s="14"/>
      <c r="C105" s="14"/>
      <c r="D105" s="14">
        <v>1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9"/>
      <c r="R105" s="77">
        <f t="shared" si="8"/>
        <v>1</v>
      </c>
      <c r="S105" s="77">
        <f t="shared" si="6"/>
        <v>0.06666666666666667</v>
      </c>
      <c r="T105" s="79">
        <f t="shared" si="7"/>
        <v>73.42143906020559</v>
      </c>
    </row>
    <row r="106" spans="1:20" ht="12.75">
      <c r="A106" s="35" t="s">
        <v>32</v>
      </c>
      <c r="B106" s="14"/>
      <c r="C106" s="14"/>
      <c r="D106" s="14"/>
      <c r="E106" s="14"/>
      <c r="F106" s="14"/>
      <c r="G106" s="14">
        <v>1</v>
      </c>
      <c r="H106" s="14"/>
      <c r="I106" s="14"/>
      <c r="J106" s="14">
        <v>1</v>
      </c>
      <c r="K106" s="14">
        <v>1</v>
      </c>
      <c r="L106" s="14">
        <v>1</v>
      </c>
      <c r="M106" s="14"/>
      <c r="N106" s="14"/>
      <c r="O106" s="14">
        <v>1</v>
      </c>
      <c r="P106" s="14">
        <v>2</v>
      </c>
      <c r="Q106" s="9"/>
      <c r="R106" s="77">
        <f t="shared" si="8"/>
        <v>7</v>
      </c>
      <c r="S106" s="77">
        <f t="shared" si="6"/>
        <v>0.4666666666666667</v>
      </c>
      <c r="T106" s="79">
        <f t="shared" si="7"/>
        <v>513.9500734214391</v>
      </c>
    </row>
    <row r="107" spans="1:20" ht="12.75">
      <c r="A107" s="35" t="s">
        <v>140</v>
      </c>
      <c r="B107" s="14"/>
      <c r="C107" s="14"/>
      <c r="D107" s="14"/>
      <c r="E107" s="14"/>
      <c r="F107" s="14"/>
      <c r="G107" s="14"/>
      <c r="H107" s="14">
        <v>16</v>
      </c>
      <c r="I107" s="14"/>
      <c r="J107" s="14"/>
      <c r="K107" s="14"/>
      <c r="L107" s="14"/>
      <c r="M107" s="14"/>
      <c r="N107" s="14"/>
      <c r="O107" s="14"/>
      <c r="P107" s="14"/>
      <c r="Q107" s="9"/>
      <c r="R107" s="77">
        <f t="shared" si="8"/>
        <v>16</v>
      </c>
      <c r="S107" s="77">
        <f t="shared" si="6"/>
        <v>1.0666666666666667</v>
      </c>
      <c r="T107" s="79">
        <f t="shared" si="7"/>
        <v>1174.7430249632894</v>
      </c>
    </row>
    <row r="108" spans="1:20" ht="12.75">
      <c r="A108" s="35" t="s">
        <v>66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9"/>
      <c r="R108" s="77">
        <f t="shared" si="8"/>
        <v>0</v>
      </c>
      <c r="S108" s="77">
        <f t="shared" si="6"/>
        <v>0</v>
      </c>
      <c r="T108" s="79">
        <f t="shared" si="7"/>
        <v>0</v>
      </c>
    </row>
    <row r="109" spans="1:20" ht="12.75">
      <c r="A109" s="35" t="s">
        <v>33</v>
      </c>
      <c r="B109" s="14">
        <v>5</v>
      </c>
      <c r="C109" s="14">
        <v>5</v>
      </c>
      <c r="D109" s="14">
        <v>15</v>
      </c>
      <c r="E109" s="14">
        <v>9</v>
      </c>
      <c r="F109" s="14">
        <v>7</v>
      </c>
      <c r="G109" s="14">
        <v>15</v>
      </c>
      <c r="H109" s="14">
        <v>9</v>
      </c>
      <c r="I109" s="14">
        <v>8</v>
      </c>
      <c r="J109" s="14">
        <v>4</v>
      </c>
      <c r="K109" s="14">
        <v>3</v>
      </c>
      <c r="L109" s="14">
        <v>12</v>
      </c>
      <c r="M109" s="14">
        <v>6</v>
      </c>
      <c r="N109" s="14">
        <v>5</v>
      </c>
      <c r="O109" s="14">
        <v>4</v>
      </c>
      <c r="P109" s="14">
        <v>12</v>
      </c>
      <c r="Q109" s="10"/>
      <c r="R109" s="77">
        <f t="shared" si="8"/>
        <v>119</v>
      </c>
      <c r="S109" s="77">
        <f t="shared" si="6"/>
        <v>7.933333333333334</v>
      </c>
      <c r="T109" s="79">
        <f t="shared" si="7"/>
        <v>8737.151248164464</v>
      </c>
    </row>
    <row r="110" spans="1:20" ht="12.75">
      <c r="A110" s="35" t="s">
        <v>128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0"/>
      <c r="R110" s="77">
        <f t="shared" si="8"/>
        <v>0</v>
      </c>
      <c r="S110" s="77">
        <f t="shared" si="6"/>
        <v>0</v>
      </c>
      <c r="T110" s="79">
        <f t="shared" si="7"/>
        <v>0</v>
      </c>
    </row>
    <row r="111" spans="1:20" ht="12.75">
      <c r="A111" s="35" t="s">
        <v>71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0"/>
      <c r="R111" s="77">
        <f t="shared" si="8"/>
        <v>0</v>
      </c>
      <c r="S111" s="77">
        <f t="shared" si="6"/>
        <v>0</v>
      </c>
      <c r="T111" s="79">
        <f t="shared" si="7"/>
        <v>0</v>
      </c>
    </row>
    <row r="112" spans="1:20" ht="12.75">
      <c r="A112" s="73" t="s">
        <v>188</v>
      </c>
      <c r="B112" s="14"/>
      <c r="C112" s="14">
        <v>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0"/>
      <c r="R112" s="77">
        <f t="shared" si="8"/>
        <v>1</v>
      </c>
      <c r="S112" s="77">
        <f t="shared" si="6"/>
        <v>0.06666666666666667</v>
      </c>
      <c r="T112" s="79">
        <f t="shared" si="7"/>
        <v>73.42143906020559</v>
      </c>
    </row>
    <row r="113" spans="1:20" ht="12.75">
      <c r="A113" s="35" t="s">
        <v>133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0"/>
      <c r="R113" s="77">
        <f t="shared" si="8"/>
        <v>0</v>
      </c>
      <c r="S113" s="77">
        <f t="shared" si="6"/>
        <v>0</v>
      </c>
      <c r="T113" s="79">
        <f t="shared" si="7"/>
        <v>0</v>
      </c>
    </row>
    <row r="114" spans="1:20" ht="12.75">
      <c r="A114" s="35" t="s">
        <v>81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0"/>
      <c r="R114" s="77">
        <f t="shared" si="8"/>
        <v>0</v>
      </c>
      <c r="S114" s="77">
        <f t="shared" si="6"/>
        <v>0</v>
      </c>
      <c r="T114" s="79">
        <f t="shared" si="7"/>
        <v>0</v>
      </c>
    </row>
    <row r="115" spans="1:20" ht="12.75">
      <c r="A115" s="35" t="s">
        <v>141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0"/>
      <c r="R115" s="77">
        <f t="shared" si="8"/>
        <v>0</v>
      </c>
      <c r="S115" s="77">
        <f t="shared" si="6"/>
        <v>0</v>
      </c>
      <c r="T115" s="79">
        <f t="shared" si="7"/>
        <v>0</v>
      </c>
    </row>
    <row r="116" spans="1:20" ht="12.75">
      <c r="A116" s="35" t="s">
        <v>102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0"/>
      <c r="R116" s="77">
        <f t="shared" si="8"/>
        <v>0</v>
      </c>
      <c r="S116" s="77">
        <f t="shared" si="6"/>
        <v>0</v>
      </c>
      <c r="T116" s="79">
        <f t="shared" si="7"/>
        <v>0</v>
      </c>
    </row>
    <row r="117" spans="1:20" ht="12.75">
      <c r="A117" s="35" t="s">
        <v>113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0"/>
      <c r="R117" s="77">
        <f t="shared" si="8"/>
        <v>0</v>
      </c>
      <c r="S117" s="77">
        <f t="shared" si="6"/>
        <v>0</v>
      </c>
      <c r="T117" s="79">
        <f t="shared" si="7"/>
        <v>0</v>
      </c>
    </row>
    <row r="118" spans="1:20" ht="12.75">
      <c r="A118" s="35" t="s">
        <v>139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0"/>
      <c r="R118" s="77">
        <f t="shared" si="8"/>
        <v>0</v>
      </c>
      <c r="S118" s="77">
        <f t="shared" si="6"/>
        <v>0</v>
      </c>
      <c r="T118" s="79">
        <f t="shared" si="7"/>
        <v>0</v>
      </c>
    </row>
    <row r="119" spans="1:20" ht="12.75">
      <c r="A119" s="35" t="s">
        <v>34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9"/>
      <c r="R119" s="77">
        <f t="shared" si="8"/>
        <v>0</v>
      </c>
      <c r="S119" s="77">
        <f t="shared" si="6"/>
        <v>0</v>
      </c>
      <c r="T119" s="79">
        <f t="shared" si="7"/>
        <v>0</v>
      </c>
    </row>
    <row r="120" spans="1:20" ht="12.75">
      <c r="A120" s="35" t="s">
        <v>117</v>
      </c>
      <c r="B120" s="14">
        <v>3</v>
      </c>
      <c r="C120" s="14">
        <v>2</v>
      </c>
      <c r="D120" s="14"/>
      <c r="E120" s="14">
        <v>2</v>
      </c>
      <c r="F120" s="14">
        <v>3</v>
      </c>
      <c r="G120" s="14"/>
      <c r="H120" s="14"/>
      <c r="I120" s="14">
        <v>1</v>
      </c>
      <c r="J120" s="14"/>
      <c r="K120" s="14">
        <v>3</v>
      </c>
      <c r="L120" s="14">
        <v>1</v>
      </c>
      <c r="M120" s="14">
        <v>4</v>
      </c>
      <c r="N120" s="14"/>
      <c r="O120" s="14"/>
      <c r="P120" s="14"/>
      <c r="Q120" s="9"/>
      <c r="R120" s="77">
        <f t="shared" si="8"/>
        <v>19</v>
      </c>
      <c r="S120" s="77">
        <f t="shared" si="6"/>
        <v>1.2666666666666666</v>
      </c>
      <c r="T120" s="79">
        <f t="shared" si="7"/>
        <v>1395.007342143906</v>
      </c>
    </row>
    <row r="121" spans="1:20" ht="12.75">
      <c r="A121" s="35" t="s">
        <v>138</v>
      </c>
      <c r="B121" s="14"/>
      <c r="C121" s="14"/>
      <c r="D121" s="14"/>
      <c r="E121" s="14"/>
      <c r="F121" s="14">
        <v>1</v>
      </c>
      <c r="G121" s="14"/>
      <c r="H121" s="14"/>
      <c r="I121" s="14">
        <v>1</v>
      </c>
      <c r="J121" s="14">
        <v>2</v>
      </c>
      <c r="K121" s="14"/>
      <c r="L121" s="14"/>
      <c r="M121" s="14"/>
      <c r="N121" s="14"/>
      <c r="O121" s="14"/>
      <c r="P121" s="14"/>
      <c r="Q121" s="9"/>
      <c r="R121" s="77">
        <f t="shared" si="8"/>
        <v>4</v>
      </c>
      <c r="S121" s="77">
        <f t="shared" si="6"/>
        <v>0.26666666666666666</v>
      </c>
      <c r="T121" s="79">
        <f t="shared" si="7"/>
        <v>293.68575624082234</v>
      </c>
    </row>
    <row r="122" spans="1:20" ht="12.75">
      <c r="A122" s="35" t="s">
        <v>126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9"/>
      <c r="R122" s="77">
        <f t="shared" si="8"/>
        <v>0</v>
      </c>
      <c r="S122" s="77">
        <f t="shared" si="6"/>
        <v>0</v>
      </c>
      <c r="T122" s="79">
        <f t="shared" si="7"/>
        <v>0</v>
      </c>
    </row>
    <row r="123" spans="1:20" ht="12.75">
      <c r="A123" s="35" t="s">
        <v>35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9"/>
      <c r="R123" s="77">
        <f t="shared" si="8"/>
        <v>0</v>
      </c>
      <c r="S123" s="77">
        <f t="shared" si="6"/>
        <v>0</v>
      </c>
      <c r="T123" s="79">
        <f t="shared" si="7"/>
        <v>0</v>
      </c>
    </row>
    <row r="124" spans="1:20" ht="12.75">
      <c r="A124" s="35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9"/>
      <c r="R124" s="77">
        <f t="shared" si="8"/>
        <v>0</v>
      </c>
      <c r="S124" s="77">
        <f t="shared" si="6"/>
        <v>0</v>
      </c>
      <c r="T124" s="79">
        <f t="shared" si="7"/>
        <v>0</v>
      </c>
    </row>
    <row r="125" spans="1:20" ht="12.75">
      <c r="A125" s="35" t="s">
        <v>98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9"/>
      <c r="R125" s="77">
        <f t="shared" si="8"/>
        <v>0</v>
      </c>
      <c r="S125" s="77">
        <f t="shared" si="6"/>
        <v>0</v>
      </c>
      <c r="T125" s="79">
        <f t="shared" si="7"/>
        <v>0</v>
      </c>
    </row>
    <row r="126" spans="1:20" ht="12.75">
      <c r="A126" s="35" t="s">
        <v>115</v>
      </c>
      <c r="B126" s="14"/>
      <c r="C126" s="14"/>
      <c r="D126" s="14"/>
      <c r="E126" s="14">
        <v>1</v>
      </c>
      <c r="F126" s="14"/>
      <c r="G126" s="14"/>
      <c r="H126" s="14"/>
      <c r="I126" s="14"/>
      <c r="J126" s="14">
        <v>1</v>
      </c>
      <c r="K126" s="14"/>
      <c r="L126" s="14"/>
      <c r="M126" s="14"/>
      <c r="N126" s="14">
        <v>1</v>
      </c>
      <c r="O126" s="14"/>
      <c r="P126" s="14"/>
      <c r="Q126" s="9"/>
      <c r="R126" s="77">
        <f t="shared" si="8"/>
        <v>3</v>
      </c>
      <c r="S126" s="77">
        <f t="shared" si="6"/>
        <v>0.2</v>
      </c>
      <c r="T126" s="79">
        <f t="shared" si="7"/>
        <v>220.26431718061676</v>
      </c>
    </row>
    <row r="127" spans="1:20" ht="12.75">
      <c r="A127" s="35" t="s">
        <v>80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9"/>
      <c r="R127" s="77">
        <f t="shared" si="8"/>
        <v>0</v>
      </c>
      <c r="S127" s="77">
        <f t="shared" si="6"/>
        <v>0</v>
      </c>
      <c r="T127" s="79">
        <f t="shared" si="7"/>
        <v>0</v>
      </c>
    </row>
    <row r="128" spans="1:20" ht="13.5" thickBot="1">
      <c r="A128" s="73" t="s">
        <v>180</v>
      </c>
      <c r="B128" s="14"/>
      <c r="C128" s="14"/>
      <c r="D128" s="14">
        <v>1</v>
      </c>
      <c r="E128" s="14">
        <v>2</v>
      </c>
      <c r="F128" s="14">
        <v>2</v>
      </c>
      <c r="G128" s="14">
        <v>2</v>
      </c>
      <c r="H128" s="14"/>
      <c r="I128" s="14"/>
      <c r="J128" s="14"/>
      <c r="K128" s="14"/>
      <c r="L128" s="14"/>
      <c r="M128" s="14"/>
      <c r="N128" s="14">
        <v>3</v>
      </c>
      <c r="O128" s="14">
        <v>1</v>
      </c>
      <c r="P128" s="14"/>
      <c r="Q128" s="9"/>
      <c r="R128" s="77">
        <f t="shared" si="8"/>
        <v>11</v>
      </c>
      <c r="S128" s="77">
        <f t="shared" si="6"/>
        <v>0.7333333333333333</v>
      </c>
      <c r="T128" s="79">
        <f t="shared" si="7"/>
        <v>807.6358296622614</v>
      </c>
    </row>
    <row r="129" spans="1:20" ht="13.5" thickBot="1">
      <c r="A129" s="46" t="s">
        <v>86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45">
        <f>SUM(R85:R128)</f>
        <v>222</v>
      </c>
      <c r="S129" s="81">
        <f t="shared" si="6"/>
        <v>14.8</v>
      </c>
      <c r="T129" s="80">
        <f t="shared" si="7"/>
        <v>16299.559471365641</v>
      </c>
    </row>
    <row r="130" spans="1:20" ht="12.75">
      <c r="A130" s="3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31"/>
      <c r="T130" s="12"/>
    </row>
    <row r="131" spans="1:20" ht="12.75">
      <c r="A131" s="35" t="s">
        <v>94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32"/>
      <c r="S131" s="33"/>
      <c r="T131" s="34"/>
    </row>
    <row r="132" spans="1:20" ht="12.75">
      <c r="A132" s="46" t="s">
        <v>186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9"/>
      <c r="R132" s="77">
        <f>SUM(B132:P132)</f>
        <v>0</v>
      </c>
      <c r="S132" s="77">
        <f aca="true" t="shared" si="9" ref="S132:S148">R132/15</f>
        <v>0</v>
      </c>
      <c r="T132" s="79">
        <f aca="true" t="shared" si="10" ref="T132:T148">S132/0.000908</f>
        <v>0</v>
      </c>
    </row>
    <row r="133" spans="1:20" ht="12.75">
      <c r="A133" s="35" t="s">
        <v>143</v>
      </c>
      <c r="B133" s="14"/>
      <c r="C133" s="14"/>
      <c r="D133" s="14">
        <v>1</v>
      </c>
      <c r="E133" s="14"/>
      <c r="F133" s="14"/>
      <c r="G133" s="17"/>
      <c r="H133" s="14"/>
      <c r="I133" s="16"/>
      <c r="J133" s="16"/>
      <c r="K133" s="14">
        <v>1</v>
      </c>
      <c r="L133" s="14">
        <v>5</v>
      </c>
      <c r="M133" s="14"/>
      <c r="N133" s="14"/>
      <c r="O133" s="14"/>
      <c r="P133" s="14"/>
      <c r="Q133" s="9"/>
      <c r="R133" s="77">
        <f aca="true" t="shared" si="11" ref="R133:R147">SUM(B133:P133)</f>
        <v>7</v>
      </c>
      <c r="S133" s="77">
        <f t="shared" si="9"/>
        <v>0.4666666666666667</v>
      </c>
      <c r="T133" s="79">
        <f t="shared" si="10"/>
        <v>513.9500734214391</v>
      </c>
    </row>
    <row r="134" spans="1:20" ht="12.75">
      <c r="A134" s="35" t="s">
        <v>148</v>
      </c>
      <c r="B134" s="14"/>
      <c r="C134" s="14"/>
      <c r="D134" s="14"/>
      <c r="E134" s="14"/>
      <c r="F134" s="14"/>
      <c r="G134" s="17"/>
      <c r="H134" s="14"/>
      <c r="I134" s="16"/>
      <c r="J134" s="16"/>
      <c r="K134" s="14"/>
      <c r="L134" s="14"/>
      <c r="M134" s="14"/>
      <c r="N134" s="14"/>
      <c r="O134" s="14"/>
      <c r="P134" s="14"/>
      <c r="Q134" s="9"/>
      <c r="R134" s="77">
        <f t="shared" si="11"/>
        <v>0</v>
      </c>
      <c r="S134" s="77">
        <f t="shared" si="9"/>
        <v>0</v>
      </c>
      <c r="T134" s="79">
        <f t="shared" si="10"/>
        <v>0</v>
      </c>
    </row>
    <row r="135" spans="1:20" ht="12.75">
      <c r="A135" s="46" t="s">
        <v>40</v>
      </c>
      <c r="B135" s="19"/>
      <c r="C135" s="14">
        <v>1</v>
      </c>
      <c r="D135" s="14"/>
      <c r="E135" s="14"/>
      <c r="F135" s="14"/>
      <c r="G135" s="14"/>
      <c r="H135" s="14"/>
      <c r="I135" s="14"/>
      <c r="J135" s="14"/>
      <c r="K135" s="14">
        <v>1</v>
      </c>
      <c r="L135" s="16"/>
      <c r="M135" s="14"/>
      <c r="N135" s="14"/>
      <c r="O135" s="14"/>
      <c r="P135" s="14"/>
      <c r="Q135" s="9"/>
      <c r="R135" s="77">
        <f t="shared" si="11"/>
        <v>2</v>
      </c>
      <c r="S135" s="77">
        <f t="shared" si="9"/>
        <v>0.13333333333333333</v>
      </c>
      <c r="T135" s="79">
        <f t="shared" si="10"/>
        <v>146.84287812041117</v>
      </c>
    </row>
    <row r="136" spans="1:20" ht="12.75">
      <c r="A136" s="35" t="s">
        <v>130</v>
      </c>
      <c r="B136" s="19"/>
      <c r="C136" s="14"/>
      <c r="D136" s="14"/>
      <c r="E136" s="14"/>
      <c r="F136" s="14"/>
      <c r="G136" s="14"/>
      <c r="H136" s="14"/>
      <c r="I136" s="14"/>
      <c r="J136" s="14"/>
      <c r="K136" s="14"/>
      <c r="L136" s="16"/>
      <c r="M136" s="14"/>
      <c r="N136" s="14"/>
      <c r="O136" s="14"/>
      <c r="P136" s="14"/>
      <c r="Q136" s="9"/>
      <c r="R136" s="77">
        <f t="shared" si="11"/>
        <v>0</v>
      </c>
      <c r="S136" s="77">
        <f t="shared" si="9"/>
        <v>0</v>
      </c>
      <c r="T136" s="79">
        <f t="shared" si="10"/>
        <v>0</v>
      </c>
    </row>
    <row r="137" spans="1:20" ht="12.75">
      <c r="A137" s="35" t="s">
        <v>99</v>
      </c>
      <c r="B137" s="17"/>
      <c r="C137" s="14"/>
      <c r="D137" s="14"/>
      <c r="E137" s="14"/>
      <c r="F137" s="14"/>
      <c r="G137" s="14"/>
      <c r="H137" s="14">
        <v>2</v>
      </c>
      <c r="I137" s="14"/>
      <c r="J137" s="14">
        <v>1</v>
      </c>
      <c r="K137" s="14">
        <v>3</v>
      </c>
      <c r="L137" s="16">
        <v>1</v>
      </c>
      <c r="M137" s="14"/>
      <c r="N137" s="14"/>
      <c r="O137" s="14"/>
      <c r="P137" s="14"/>
      <c r="Q137" s="9"/>
      <c r="R137" s="77">
        <f t="shared" si="11"/>
        <v>7</v>
      </c>
      <c r="S137" s="77">
        <f t="shared" si="9"/>
        <v>0.4666666666666667</v>
      </c>
      <c r="T137" s="79">
        <f t="shared" si="10"/>
        <v>513.9500734214391</v>
      </c>
    </row>
    <row r="138" spans="1:20" ht="12.75">
      <c r="A138" s="35" t="s">
        <v>38</v>
      </c>
      <c r="B138" s="14">
        <v>4</v>
      </c>
      <c r="C138" s="14">
        <v>4</v>
      </c>
      <c r="D138" s="14">
        <v>4</v>
      </c>
      <c r="E138" s="14">
        <v>7</v>
      </c>
      <c r="F138" s="14">
        <v>10</v>
      </c>
      <c r="G138" s="14">
        <v>10</v>
      </c>
      <c r="H138" s="14">
        <v>3</v>
      </c>
      <c r="I138" s="14">
        <v>4</v>
      </c>
      <c r="J138" s="14">
        <v>1</v>
      </c>
      <c r="K138" s="14">
        <v>4</v>
      </c>
      <c r="L138" s="14">
        <v>2</v>
      </c>
      <c r="M138" s="14">
        <v>12</v>
      </c>
      <c r="N138" s="14">
        <v>1</v>
      </c>
      <c r="O138" s="14">
        <v>1</v>
      </c>
      <c r="P138" s="14">
        <v>2</v>
      </c>
      <c r="Q138" s="9"/>
      <c r="R138" s="77">
        <f t="shared" si="11"/>
        <v>69</v>
      </c>
      <c r="S138" s="77">
        <f t="shared" si="9"/>
        <v>4.6</v>
      </c>
      <c r="T138" s="79">
        <f t="shared" si="10"/>
        <v>5066.079295154185</v>
      </c>
    </row>
    <row r="139" spans="1:20" ht="12.75">
      <c r="A139" s="35" t="s">
        <v>37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9"/>
      <c r="R139" s="77">
        <f t="shared" si="11"/>
        <v>0</v>
      </c>
      <c r="S139" s="77">
        <f t="shared" si="9"/>
        <v>0</v>
      </c>
      <c r="T139" s="79">
        <f t="shared" si="10"/>
        <v>0</v>
      </c>
    </row>
    <row r="140" spans="1:20" ht="12.75">
      <c r="A140" s="35" t="s">
        <v>132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9"/>
      <c r="R140" s="77">
        <f t="shared" si="11"/>
        <v>0</v>
      </c>
      <c r="S140" s="77">
        <f t="shared" si="9"/>
        <v>0</v>
      </c>
      <c r="T140" s="79">
        <f t="shared" si="10"/>
        <v>0</v>
      </c>
    </row>
    <row r="141" spans="1:20" ht="12.75">
      <c r="A141" s="35" t="s">
        <v>129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9"/>
      <c r="R141" s="77">
        <f t="shared" si="11"/>
        <v>0</v>
      </c>
      <c r="S141" s="77">
        <f t="shared" si="9"/>
        <v>0</v>
      </c>
      <c r="T141" s="79">
        <f t="shared" si="10"/>
        <v>0</v>
      </c>
    </row>
    <row r="142" spans="1:20" ht="12.75">
      <c r="A142" s="35" t="s">
        <v>41</v>
      </c>
      <c r="B142" s="14"/>
      <c r="C142" s="14"/>
      <c r="D142" s="14"/>
      <c r="E142" s="14">
        <v>2</v>
      </c>
      <c r="F142" s="14"/>
      <c r="G142" s="14">
        <v>1</v>
      </c>
      <c r="H142" s="14"/>
      <c r="I142" s="14"/>
      <c r="J142" s="14">
        <v>1</v>
      </c>
      <c r="K142" s="14">
        <v>2</v>
      </c>
      <c r="L142" s="14">
        <v>1</v>
      </c>
      <c r="M142" s="14"/>
      <c r="N142" s="14"/>
      <c r="O142" s="14"/>
      <c r="P142" s="14"/>
      <c r="Q142" s="9"/>
      <c r="R142" s="77">
        <f t="shared" si="11"/>
        <v>7</v>
      </c>
      <c r="S142" s="77">
        <f t="shared" si="9"/>
        <v>0.4666666666666667</v>
      </c>
      <c r="T142" s="79">
        <f t="shared" si="10"/>
        <v>513.9500734214391</v>
      </c>
    </row>
    <row r="143" spans="1:20" ht="12.75">
      <c r="A143" s="35" t="s">
        <v>42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9"/>
      <c r="R143" s="77">
        <f t="shared" si="11"/>
        <v>0</v>
      </c>
      <c r="S143" s="77">
        <f t="shared" si="9"/>
        <v>0</v>
      </c>
      <c r="T143" s="79">
        <f t="shared" si="10"/>
        <v>0</v>
      </c>
    </row>
    <row r="144" spans="1:20" ht="12.75">
      <c r="A144" s="35" t="s">
        <v>192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9"/>
      <c r="R144" s="77">
        <f t="shared" si="11"/>
        <v>0</v>
      </c>
      <c r="S144" s="77">
        <f t="shared" si="9"/>
        <v>0</v>
      </c>
      <c r="T144" s="79">
        <f t="shared" si="10"/>
        <v>0</v>
      </c>
    </row>
    <row r="145" spans="1:20" ht="12.75">
      <c r="A145" s="35" t="s">
        <v>43</v>
      </c>
      <c r="B145" s="14"/>
      <c r="C145" s="14"/>
      <c r="D145" s="14"/>
      <c r="E145" s="14"/>
      <c r="F145" s="14"/>
      <c r="G145" s="17"/>
      <c r="H145" s="14"/>
      <c r="I145" s="14"/>
      <c r="J145" s="14"/>
      <c r="K145" s="14"/>
      <c r="L145" s="14"/>
      <c r="M145" s="14"/>
      <c r="N145" s="14"/>
      <c r="O145" s="14"/>
      <c r="P145" s="14"/>
      <c r="Q145" s="9"/>
      <c r="R145" s="77">
        <f t="shared" si="11"/>
        <v>0</v>
      </c>
      <c r="S145" s="77">
        <f t="shared" si="9"/>
        <v>0</v>
      </c>
      <c r="T145" s="79">
        <f t="shared" si="10"/>
        <v>0</v>
      </c>
    </row>
    <row r="146" spans="1:20" ht="12.75">
      <c r="A146" s="35" t="s">
        <v>39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9"/>
      <c r="R146" s="77">
        <f t="shared" si="11"/>
        <v>0</v>
      </c>
      <c r="S146" s="77">
        <f t="shared" si="9"/>
        <v>0</v>
      </c>
      <c r="T146" s="79">
        <f t="shared" si="10"/>
        <v>0</v>
      </c>
    </row>
    <row r="147" spans="1:20" ht="13.5" thickBot="1">
      <c r="A147" s="35" t="s">
        <v>176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9"/>
      <c r="R147" s="77">
        <f t="shared" si="11"/>
        <v>0</v>
      </c>
      <c r="S147" s="77">
        <f t="shared" si="9"/>
        <v>0</v>
      </c>
      <c r="T147" s="79">
        <f t="shared" si="10"/>
        <v>0</v>
      </c>
    </row>
    <row r="148" spans="1:20" ht="13.5" thickBot="1">
      <c r="A148" s="50" t="s">
        <v>87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4">
        <f>SUM(R132:R147)</f>
        <v>92</v>
      </c>
      <c r="S148" s="83">
        <f t="shared" si="9"/>
        <v>6.133333333333334</v>
      </c>
      <c r="T148" s="82">
        <f t="shared" si="10"/>
        <v>6754.772393538914</v>
      </c>
    </row>
    <row r="149" spans="1:20" ht="12.75">
      <c r="A149" s="2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36"/>
      <c r="S149" s="37"/>
      <c r="T149" s="38"/>
    </row>
    <row r="150" spans="1:20" ht="12.75">
      <c r="A150" s="50" t="s">
        <v>44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32"/>
      <c r="S150" s="33"/>
      <c r="T150" s="34"/>
    </row>
    <row r="151" spans="1:20" ht="12.75">
      <c r="A151" s="35" t="s">
        <v>92</v>
      </c>
      <c r="B151" s="14">
        <v>8</v>
      </c>
      <c r="C151" s="14">
        <v>2</v>
      </c>
      <c r="D151" s="14">
        <v>1</v>
      </c>
      <c r="E151" s="14">
        <v>5</v>
      </c>
      <c r="F151" s="14">
        <v>10</v>
      </c>
      <c r="G151" s="14">
        <v>3</v>
      </c>
      <c r="H151" s="14">
        <v>3</v>
      </c>
      <c r="I151" s="17">
        <v>12</v>
      </c>
      <c r="J151" s="16">
        <v>7</v>
      </c>
      <c r="K151" s="14">
        <v>4</v>
      </c>
      <c r="L151" s="16">
        <v>5</v>
      </c>
      <c r="M151" s="14">
        <v>13</v>
      </c>
      <c r="N151" s="14">
        <v>3</v>
      </c>
      <c r="O151" s="14">
        <v>5</v>
      </c>
      <c r="P151" s="14">
        <v>10</v>
      </c>
      <c r="Q151" s="9"/>
      <c r="R151" s="77">
        <f>SUM(B151:P151)</f>
        <v>91</v>
      </c>
      <c r="S151" s="77">
        <f aca="true" t="shared" si="12" ref="S151:S160">R151/15</f>
        <v>6.066666666666666</v>
      </c>
      <c r="T151" s="79">
        <f aca="true" t="shared" si="13" ref="T151:T160">S151/0.000908</f>
        <v>6681.3509544787075</v>
      </c>
    </row>
    <row r="152" spans="1:20" ht="12.75">
      <c r="A152" s="35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6"/>
      <c r="M152" s="14"/>
      <c r="N152" s="14"/>
      <c r="O152" s="17"/>
      <c r="P152" s="14"/>
      <c r="Q152" s="5"/>
      <c r="R152" s="77">
        <f aca="true" t="shared" si="14" ref="R152:R159">SUM(B152:P152)</f>
        <v>0</v>
      </c>
      <c r="S152" s="77">
        <f t="shared" si="12"/>
        <v>0</v>
      </c>
      <c r="T152" s="79">
        <f t="shared" si="13"/>
        <v>0</v>
      </c>
    </row>
    <row r="153" spans="1:20" ht="12.75">
      <c r="A153" s="26" t="s">
        <v>46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9"/>
      <c r="R153" s="77">
        <f t="shared" si="14"/>
        <v>0</v>
      </c>
      <c r="S153" s="77">
        <f t="shared" si="12"/>
        <v>0</v>
      </c>
      <c r="T153" s="79">
        <f t="shared" si="13"/>
        <v>0</v>
      </c>
    </row>
    <row r="154" spans="1:20" ht="12.75">
      <c r="A154" s="28" t="s">
        <v>120</v>
      </c>
      <c r="B154" s="14"/>
      <c r="C154" s="14"/>
      <c r="D154" s="14"/>
      <c r="E154" s="14">
        <v>1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9"/>
      <c r="R154" s="77">
        <f t="shared" si="14"/>
        <v>1</v>
      </c>
      <c r="S154" s="77">
        <f t="shared" si="12"/>
        <v>0.06666666666666667</v>
      </c>
      <c r="T154" s="79">
        <f t="shared" si="13"/>
        <v>73.42143906020559</v>
      </c>
    </row>
    <row r="155" spans="1:20" ht="12.75">
      <c r="A155" s="28" t="s">
        <v>194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9"/>
      <c r="R155" s="77">
        <f t="shared" si="14"/>
        <v>0</v>
      </c>
      <c r="S155" s="77">
        <f t="shared" si="12"/>
        <v>0</v>
      </c>
      <c r="T155" s="79">
        <f t="shared" si="13"/>
        <v>0</v>
      </c>
    </row>
    <row r="156" spans="1:20" ht="12.75">
      <c r="A156" s="28" t="s">
        <v>196</v>
      </c>
      <c r="B156" s="14"/>
      <c r="C156" s="14"/>
      <c r="D156" s="14"/>
      <c r="E156" s="14"/>
      <c r="F156" s="14"/>
      <c r="G156" s="14"/>
      <c r="H156" s="14">
        <v>1</v>
      </c>
      <c r="I156" s="14"/>
      <c r="J156" s="14">
        <v>1</v>
      </c>
      <c r="K156" s="14"/>
      <c r="L156" s="14"/>
      <c r="M156" s="14"/>
      <c r="N156" s="14"/>
      <c r="O156" s="14"/>
      <c r="P156" s="14"/>
      <c r="Q156" s="9"/>
      <c r="R156" s="77">
        <f t="shared" si="14"/>
        <v>2</v>
      </c>
      <c r="S156" s="77">
        <f t="shared" si="12"/>
        <v>0.13333333333333333</v>
      </c>
      <c r="T156" s="79">
        <f t="shared" si="13"/>
        <v>146.84287812041117</v>
      </c>
    </row>
    <row r="157" spans="1:20" ht="12.75">
      <c r="A157" s="28" t="s">
        <v>177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9"/>
      <c r="R157" s="77">
        <f t="shared" si="14"/>
        <v>0</v>
      </c>
      <c r="S157" s="77">
        <f t="shared" si="12"/>
        <v>0</v>
      </c>
      <c r="T157" s="79">
        <f t="shared" si="13"/>
        <v>0</v>
      </c>
    </row>
    <row r="158" spans="1:20" ht="12.75">
      <c r="A158" s="28" t="s">
        <v>84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9"/>
      <c r="R158" s="77">
        <f t="shared" si="14"/>
        <v>0</v>
      </c>
      <c r="S158" s="77">
        <f t="shared" si="12"/>
        <v>0</v>
      </c>
      <c r="T158" s="79">
        <f t="shared" si="13"/>
        <v>0</v>
      </c>
    </row>
    <row r="159" spans="1:20" ht="13.5" thickBot="1">
      <c r="A159" s="28" t="s">
        <v>47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9"/>
      <c r="R159" s="77">
        <f t="shared" si="14"/>
        <v>0</v>
      </c>
      <c r="S159" s="77">
        <f t="shared" si="12"/>
        <v>0</v>
      </c>
      <c r="T159" s="79">
        <f t="shared" si="13"/>
        <v>0</v>
      </c>
    </row>
    <row r="160" spans="1:20" ht="13.5" thickBot="1">
      <c r="A160" s="26" t="s">
        <v>88</v>
      </c>
      <c r="R160" s="45">
        <f>SUM(R151:R159)</f>
        <v>94</v>
      </c>
      <c r="S160" s="81">
        <f t="shared" si="12"/>
        <v>6.266666666666667</v>
      </c>
      <c r="T160" s="85">
        <f t="shared" si="13"/>
        <v>6901.615271659325</v>
      </c>
    </row>
    <row r="161" spans="1:20" ht="13.5" thickBot="1">
      <c r="A161" s="28"/>
      <c r="R161" s="9"/>
      <c r="S161" s="31"/>
      <c r="T161" s="12"/>
    </row>
    <row r="162" spans="1:20" ht="13.5" thickBot="1">
      <c r="A162" s="28"/>
      <c r="K162" s="142" t="s">
        <v>200</v>
      </c>
      <c r="L162" s="142"/>
      <c r="M162" s="142"/>
      <c r="N162" s="142"/>
      <c r="O162" s="142"/>
      <c r="P162" s="142"/>
      <c r="R162" s="45">
        <f>SUM(R160,R148,R129,R82)</f>
        <v>665</v>
      </c>
      <c r="S162" s="86">
        <f>SUM(S160,S148,S129,S82)</f>
        <v>44.333333333333336</v>
      </c>
      <c r="T162" s="80">
        <f>SUM(T160,T148,T129,T82)</f>
        <v>48825.25697503671</v>
      </c>
    </row>
    <row r="163" spans="1:20" ht="12.75">
      <c r="A163" s="28"/>
      <c r="R163" s="9"/>
      <c r="S163" s="31"/>
      <c r="T163" s="12"/>
    </row>
    <row r="164" spans="1:20" ht="12.75">
      <c r="A164" s="28"/>
      <c r="R164" s="9"/>
      <c r="S164" s="31"/>
      <c r="T164" s="12"/>
    </row>
    <row r="165" spans="1:20" ht="12.75">
      <c r="A165" s="39"/>
      <c r="R165" s="9"/>
      <c r="S165" s="31"/>
      <c r="T165" s="12"/>
    </row>
    <row r="166" spans="1:20" ht="12.75">
      <c r="A166" s="44"/>
      <c r="R166" s="9"/>
      <c r="S166" s="31"/>
      <c r="T166" s="12"/>
    </row>
    <row r="167" spans="18:20" ht="12.75">
      <c r="R167" s="9"/>
      <c r="S167" s="31"/>
      <c r="T167" s="12"/>
    </row>
  </sheetData>
  <mergeCells count="3">
    <mergeCell ref="K162:P162"/>
    <mergeCell ref="L2:N2"/>
    <mergeCell ref="N3:O3"/>
  </mergeCells>
  <printOptions gridLines="1" horizontalCentered="1"/>
  <pageMargins left="0.75" right="0.75" top="1" bottom="1" header="0.511811023" footer="0.511811023"/>
  <pageSetup horizontalDpi="600" verticalDpi="600" orientation="portrait" scale="62" r:id="rId3"/>
  <headerFooter alignWithMargins="0">
    <oddHeader>&amp;LUpper Narragansett Bay Benthic Study
North Jamestown, 2006</oddHeader>
    <oddFooter>&amp;CPage &amp;P of &amp;N</oddFooter>
  </headerFooter>
  <rowBreaks count="1" manualBreakCount="1">
    <brk id="8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2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16" width="5.28125" style="0" customWidth="1"/>
    <col min="17" max="17" width="7.421875" style="0" customWidth="1"/>
    <col min="18" max="18" width="6.28125" style="0" customWidth="1"/>
    <col min="19" max="19" width="7.57421875" style="41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202</v>
      </c>
      <c r="L1" t="s">
        <v>1</v>
      </c>
      <c r="O1" s="3"/>
    </row>
    <row r="2" spans="1:19" s="23" customFormat="1" ht="14.25">
      <c r="A2" s="22" t="s">
        <v>195</v>
      </c>
      <c r="L2" s="143" t="s">
        <v>2</v>
      </c>
      <c r="M2" s="143"/>
      <c r="N2" s="143"/>
      <c r="O2" s="23">
        <v>9.08</v>
      </c>
      <c r="P2" s="23" t="s">
        <v>89</v>
      </c>
      <c r="S2" s="42"/>
    </row>
    <row r="3" spans="14:17" ht="14.25">
      <c r="N3" s="144">
        <v>0.000908</v>
      </c>
      <c r="O3" s="144"/>
      <c r="P3" t="s">
        <v>90</v>
      </c>
      <c r="Q3" s="2"/>
    </row>
    <row r="4" spans="1:20" ht="12.75">
      <c r="A4" s="4"/>
      <c r="B4" s="4" t="s">
        <v>197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/>
      <c r="Q4" s="8"/>
      <c r="R4" s="4"/>
      <c r="S4" s="43"/>
      <c r="T4" s="4"/>
    </row>
    <row r="5" spans="1:20" ht="12.75">
      <c r="A5" s="25" t="s">
        <v>3</v>
      </c>
      <c r="B5" s="76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  <c r="N5" s="76">
        <v>13</v>
      </c>
      <c r="O5" s="76">
        <v>14</v>
      </c>
      <c r="P5" s="76">
        <v>15</v>
      </c>
      <c r="Q5" s="5"/>
      <c r="R5" s="76" t="s">
        <v>4</v>
      </c>
      <c r="S5" s="30" t="s">
        <v>5</v>
      </c>
      <c r="T5" s="76" t="s">
        <v>6</v>
      </c>
    </row>
    <row r="6" spans="1:20" ht="12.75">
      <c r="A6" s="26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7"/>
      <c r="R6" s="88"/>
      <c r="S6" s="90"/>
      <c r="T6" s="88"/>
    </row>
    <row r="7" spans="1:20" ht="12.75">
      <c r="A7" s="28" t="s">
        <v>100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47"/>
      <c r="R7" s="87">
        <f>SUM(B7:P7)</f>
        <v>0</v>
      </c>
      <c r="S7" s="89">
        <f>R7/15</f>
        <v>0</v>
      </c>
      <c r="T7" s="91">
        <f>S7/0.000908</f>
        <v>0</v>
      </c>
    </row>
    <row r="8" spans="1:20" ht="12.75">
      <c r="A8" s="27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7"/>
      <c r="R8" s="87">
        <f aca="true" t="shared" si="0" ref="R8:R71">SUM(B8:P8)</f>
        <v>0</v>
      </c>
      <c r="S8" s="89">
        <f aca="true" t="shared" si="1" ref="S8:S71">R8/15</f>
        <v>0</v>
      </c>
      <c r="T8" s="91">
        <f aca="true" t="shared" si="2" ref="T8:T71">S8/0.000908</f>
        <v>0</v>
      </c>
    </row>
    <row r="9" spans="1:20" ht="12.75">
      <c r="A9" s="27" t="s">
        <v>136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47"/>
      <c r="R9" s="87">
        <f t="shared" si="0"/>
        <v>0</v>
      </c>
      <c r="S9" s="89">
        <f t="shared" si="1"/>
        <v>0</v>
      </c>
      <c r="T9" s="91">
        <f t="shared" si="2"/>
        <v>0</v>
      </c>
    </row>
    <row r="10" spans="1:20" ht="12.75">
      <c r="A10" s="27" t="s">
        <v>59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47"/>
      <c r="R10" s="87">
        <f t="shared" si="0"/>
        <v>0</v>
      </c>
      <c r="S10" s="89">
        <f t="shared" si="1"/>
        <v>0</v>
      </c>
      <c r="T10" s="91">
        <f t="shared" si="2"/>
        <v>0</v>
      </c>
    </row>
    <row r="11" spans="1:20" ht="12.75">
      <c r="A11" s="27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7"/>
      <c r="R11" s="87">
        <f t="shared" si="0"/>
        <v>0</v>
      </c>
      <c r="S11" s="89">
        <f t="shared" si="1"/>
        <v>0</v>
      </c>
      <c r="T11" s="91">
        <f t="shared" si="2"/>
        <v>0</v>
      </c>
    </row>
    <row r="12" spans="1:20" ht="12.75">
      <c r="A12" s="39" t="s">
        <v>123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7"/>
      <c r="R12" s="87">
        <f t="shared" si="0"/>
        <v>0</v>
      </c>
      <c r="S12" s="89">
        <f t="shared" si="1"/>
        <v>0</v>
      </c>
      <c r="T12" s="91">
        <f t="shared" si="2"/>
        <v>0</v>
      </c>
    </row>
    <row r="13" spans="1:20" ht="12.75">
      <c r="A13" t="s">
        <v>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7"/>
      <c r="R13" s="87">
        <f t="shared" si="0"/>
        <v>0</v>
      </c>
      <c r="S13" s="89">
        <f t="shared" si="1"/>
        <v>0</v>
      </c>
      <c r="T13" s="91">
        <f t="shared" si="2"/>
        <v>0</v>
      </c>
    </row>
    <row r="14" spans="1:20" ht="25.5">
      <c r="A14" s="27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7"/>
      <c r="R14" s="87">
        <f t="shared" si="0"/>
        <v>0</v>
      </c>
      <c r="S14" s="89">
        <f t="shared" si="1"/>
        <v>0</v>
      </c>
      <c r="T14" s="91">
        <f t="shared" si="2"/>
        <v>0</v>
      </c>
    </row>
    <row r="15" spans="1:20" ht="12.75">
      <c r="A15" s="27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7"/>
      <c r="R15" s="87">
        <f t="shared" si="0"/>
        <v>0</v>
      </c>
      <c r="S15" s="89">
        <f t="shared" si="1"/>
        <v>0</v>
      </c>
      <c r="T15" s="91">
        <f t="shared" si="2"/>
        <v>0</v>
      </c>
    </row>
    <row r="16" spans="1:20" ht="12.75">
      <c r="A16" s="27" t="s">
        <v>95</v>
      </c>
      <c r="B16" s="29"/>
      <c r="C16" s="29">
        <v>6</v>
      </c>
      <c r="D16" s="29">
        <v>4</v>
      </c>
      <c r="E16" s="29">
        <v>4</v>
      </c>
      <c r="F16" s="29">
        <v>1</v>
      </c>
      <c r="G16" s="29">
        <v>1</v>
      </c>
      <c r="H16" s="29"/>
      <c r="I16" s="29"/>
      <c r="J16" s="29"/>
      <c r="K16" s="29">
        <v>5</v>
      </c>
      <c r="L16" s="29">
        <v>2</v>
      </c>
      <c r="M16" s="29">
        <v>2</v>
      </c>
      <c r="N16" s="29">
        <v>2</v>
      </c>
      <c r="O16" s="29"/>
      <c r="P16" s="29">
        <v>3</v>
      </c>
      <c r="Q16" s="47"/>
      <c r="R16" s="87">
        <f t="shared" si="0"/>
        <v>30</v>
      </c>
      <c r="S16" s="89">
        <f t="shared" si="1"/>
        <v>2</v>
      </c>
      <c r="T16" s="91">
        <f t="shared" si="2"/>
        <v>2202.6431718061676</v>
      </c>
    </row>
    <row r="17" spans="1:20" ht="12.75">
      <c r="A17" s="27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7"/>
      <c r="R17" s="87">
        <f t="shared" si="0"/>
        <v>0</v>
      </c>
      <c r="S17" s="89">
        <f t="shared" si="1"/>
        <v>0</v>
      </c>
      <c r="T17" s="91">
        <f t="shared" si="2"/>
        <v>0</v>
      </c>
    </row>
    <row r="18" spans="1:20" ht="12.75">
      <c r="A18" s="27" t="s">
        <v>119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47"/>
      <c r="R18" s="87">
        <f t="shared" si="0"/>
        <v>0</v>
      </c>
      <c r="S18" s="89">
        <f t="shared" si="1"/>
        <v>0</v>
      </c>
      <c r="T18" s="91">
        <f t="shared" si="2"/>
        <v>0</v>
      </c>
    </row>
    <row r="19" spans="1:20" ht="12.75">
      <c r="A19" s="27" t="s">
        <v>101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7"/>
      <c r="R19" s="87">
        <f t="shared" si="0"/>
        <v>0</v>
      </c>
      <c r="S19" s="89">
        <f t="shared" si="1"/>
        <v>0</v>
      </c>
      <c r="T19" s="91">
        <f t="shared" si="2"/>
        <v>0</v>
      </c>
    </row>
    <row r="20" spans="1:20" ht="12.75">
      <c r="A20" s="27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7"/>
      <c r="R20" s="87">
        <f t="shared" si="0"/>
        <v>0</v>
      </c>
      <c r="S20" s="89">
        <f t="shared" si="1"/>
        <v>0</v>
      </c>
      <c r="T20" s="91">
        <f t="shared" si="2"/>
        <v>0</v>
      </c>
    </row>
    <row r="21" spans="1:20" ht="12.75">
      <c r="A21" s="27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7"/>
      <c r="R21" s="87">
        <f t="shared" si="0"/>
        <v>0</v>
      </c>
      <c r="S21" s="89">
        <f t="shared" si="1"/>
        <v>0</v>
      </c>
      <c r="T21" s="91">
        <f t="shared" si="2"/>
        <v>0</v>
      </c>
    </row>
    <row r="22" spans="1:20" ht="12.75">
      <c r="A22" s="70" t="s">
        <v>184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47"/>
      <c r="R22" s="87">
        <f t="shared" si="0"/>
        <v>0</v>
      </c>
      <c r="S22" s="89">
        <f t="shared" si="1"/>
        <v>0</v>
      </c>
      <c r="T22" s="91">
        <f t="shared" si="2"/>
        <v>0</v>
      </c>
    </row>
    <row r="23" spans="1:20" ht="12.75">
      <c r="A23" s="27" t="s">
        <v>78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7"/>
      <c r="R23" s="87">
        <f t="shared" si="0"/>
        <v>0</v>
      </c>
      <c r="S23" s="89">
        <f t="shared" si="1"/>
        <v>0</v>
      </c>
      <c r="T23" s="91">
        <f t="shared" si="2"/>
        <v>0</v>
      </c>
    </row>
    <row r="24" spans="1:20" ht="12.75">
      <c r="A24" s="27" t="s">
        <v>70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7"/>
      <c r="R24" s="87">
        <f t="shared" si="0"/>
        <v>0</v>
      </c>
      <c r="S24" s="89">
        <f t="shared" si="1"/>
        <v>0</v>
      </c>
      <c r="T24" s="91">
        <f t="shared" si="2"/>
        <v>0</v>
      </c>
    </row>
    <row r="25" spans="1:20" ht="12.75">
      <c r="A25" s="27" t="s">
        <v>118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7"/>
      <c r="R25" s="87">
        <f t="shared" si="0"/>
        <v>0</v>
      </c>
      <c r="S25" s="89">
        <f t="shared" si="1"/>
        <v>0</v>
      </c>
      <c r="T25" s="91">
        <f t="shared" si="2"/>
        <v>0</v>
      </c>
    </row>
    <row r="26" spans="1:20" ht="12.75">
      <c r="A26" s="39" t="s">
        <v>137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47"/>
      <c r="R26" s="87">
        <f t="shared" si="0"/>
        <v>0</v>
      </c>
      <c r="S26" s="89">
        <f t="shared" si="1"/>
        <v>0</v>
      </c>
      <c r="T26" s="91">
        <f t="shared" si="2"/>
        <v>0</v>
      </c>
    </row>
    <row r="27" spans="1:20" ht="12.75">
      <c r="A27" s="27" t="s">
        <v>60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7"/>
      <c r="R27" s="87">
        <f t="shared" si="0"/>
        <v>0</v>
      </c>
      <c r="S27" s="89">
        <f t="shared" si="1"/>
        <v>0</v>
      </c>
      <c r="T27" s="91">
        <f t="shared" si="2"/>
        <v>0</v>
      </c>
    </row>
    <row r="28" spans="1:20" ht="12.75">
      <c r="A28" s="39" t="s">
        <v>125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47"/>
      <c r="R28" s="87">
        <f t="shared" si="0"/>
        <v>0</v>
      </c>
      <c r="S28" s="89">
        <f t="shared" si="1"/>
        <v>0</v>
      </c>
      <c r="T28" s="91">
        <f t="shared" si="2"/>
        <v>0</v>
      </c>
    </row>
    <row r="29" spans="1:20" ht="12.75">
      <c r="A29" s="39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7"/>
      <c r="R29" s="87">
        <f t="shared" si="0"/>
        <v>0</v>
      </c>
      <c r="S29" s="89">
        <f t="shared" si="1"/>
        <v>0</v>
      </c>
      <c r="T29" s="91">
        <f t="shared" si="2"/>
        <v>0</v>
      </c>
    </row>
    <row r="30" spans="1:20" ht="12.75">
      <c r="A30" s="39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47"/>
      <c r="R30" s="87">
        <f t="shared" si="0"/>
        <v>0</v>
      </c>
      <c r="S30" s="89">
        <f t="shared" si="1"/>
        <v>0</v>
      </c>
      <c r="T30" s="91">
        <f t="shared" si="2"/>
        <v>0</v>
      </c>
    </row>
    <row r="31" spans="1:20" ht="12.75">
      <c r="A31" s="39" t="s">
        <v>121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7"/>
      <c r="R31" s="87">
        <f t="shared" si="0"/>
        <v>0</v>
      </c>
      <c r="S31" s="89">
        <f t="shared" si="1"/>
        <v>0</v>
      </c>
      <c r="T31" s="91">
        <f t="shared" si="2"/>
        <v>0</v>
      </c>
    </row>
    <row r="32" spans="1:20" ht="12.75">
      <c r="A32" s="39" t="s">
        <v>144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7"/>
      <c r="R32" s="87">
        <f t="shared" si="0"/>
        <v>0</v>
      </c>
      <c r="S32" s="89">
        <f t="shared" si="1"/>
        <v>0</v>
      </c>
      <c r="T32" s="91">
        <f t="shared" si="2"/>
        <v>0</v>
      </c>
    </row>
    <row r="33" spans="1:20" ht="12.75">
      <c r="A33" s="27" t="s">
        <v>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7"/>
      <c r="R33" s="87">
        <f t="shared" si="0"/>
        <v>0</v>
      </c>
      <c r="S33" s="89">
        <f t="shared" si="1"/>
        <v>0</v>
      </c>
      <c r="T33" s="91">
        <f t="shared" si="2"/>
        <v>0</v>
      </c>
    </row>
    <row r="34" spans="1:20" ht="12.75">
      <c r="A34" t="s">
        <v>53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47"/>
      <c r="R34" s="87">
        <f t="shared" si="0"/>
        <v>0</v>
      </c>
      <c r="S34" s="89">
        <f t="shared" si="1"/>
        <v>0</v>
      </c>
      <c r="T34" s="91">
        <f t="shared" si="2"/>
        <v>0</v>
      </c>
    </row>
    <row r="35" spans="1:20" ht="12.75">
      <c r="A35" s="40" t="s">
        <v>104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7"/>
      <c r="R35" s="87">
        <f t="shared" si="0"/>
        <v>0</v>
      </c>
      <c r="S35" s="89">
        <f t="shared" si="1"/>
        <v>0</v>
      </c>
      <c r="T35" s="91">
        <f t="shared" si="2"/>
        <v>0</v>
      </c>
    </row>
    <row r="36" spans="1:20" ht="12.75">
      <c r="A36" s="40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7"/>
      <c r="R36" s="87">
        <f t="shared" si="0"/>
        <v>0</v>
      </c>
      <c r="S36" s="89">
        <f t="shared" si="1"/>
        <v>0</v>
      </c>
      <c r="T36" s="91">
        <f t="shared" si="2"/>
        <v>0</v>
      </c>
    </row>
    <row r="37" spans="1:20" ht="12.75">
      <c r="A37" s="27" t="s">
        <v>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7"/>
      <c r="R37" s="87">
        <f t="shared" si="0"/>
        <v>0</v>
      </c>
      <c r="S37" s="89">
        <f t="shared" si="1"/>
        <v>0</v>
      </c>
      <c r="T37" s="91">
        <f t="shared" si="2"/>
        <v>0</v>
      </c>
    </row>
    <row r="38" spans="1:20" ht="12.75">
      <c r="A38" s="27" t="s">
        <v>97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47"/>
      <c r="R38" s="87">
        <f t="shared" si="0"/>
        <v>0</v>
      </c>
      <c r="S38" s="89">
        <f t="shared" si="1"/>
        <v>0</v>
      </c>
      <c r="T38" s="91">
        <f t="shared" si="2"/>
        <v>0</v>
      </c>
    </row>
    <row r="39" spans="1:20" ht="12.75">
      <c r="A39" s="27" t="s">
        <v>134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7"/>
      <c r="R39" s="87">
        <f t="shared" si="0"/>
        <v>0</v>
      </c>
      <c r="S39" s="89">
        <f t="shared" si="1"/>
        <v>0</v>
      </c>
      <c r="T39" s="91">
        <f t="shared" si="2"/>
        <v>0</v>
      </c>
    </row>
    <row r="40" spans="1:20" ht="12.75">
      <c r="A40" s="27" t="s">
        <v>93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7"/>
      <c r="R40" s="87">
        <f t="shared" si="0"/>
        <v>0</v>
      </c>
      <c r="S40" s="89">
        <f t="shared" si="1"/>
        <v>0</v>
      </c>
      <c r="T40" s="91">
        <f t="shared" si="2"/>
        <v>0</v>
      </c>
    </row>
    <row r="41" spans="1:20" ht="12.75">
      <c r="A41" s="27" t="s">
        <v>96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7"/>
      <c r="R41" s="87">
        <f t="shared" si="0"/>
        <v>0</v>
      </c>
      <c r="S41" s="89">
        <f t="shared" si="1"/>
        <v>0</v>
      </c>
      <c r="T41" s="91">
        <f t="shared" si="2"/>
        <v>0</v>
      </c>
    </row>
    <row r="42" spans="1:20" ht="12.75">
      <c r="A42" s="27" t="s">
        <v>17</v>
      </c>
      <c r="B42" s="29">
        <v>3</v>
      </c>
      <c r="C42" s="29">
        <v>4</v>
      </c>
      <c r="D42" s="29">
        <v>1</v>
      </c>
      <c r="E42" s="29">
        <v>2</v>
      </c>
      <c r="F42" s="29">
        <v>4</v>
      </c>
      <c r="G42" s="29">
        <v>2</v>
      </c>
      <c r="H42" s="29">
        <v>2</v>
      </c>
      <c r="I42" s="29"/>
      <c r="J42" s="29">
        <v>2</v>
      </c>
      <c r="K42" s="29">
        <v>1</v>
      </c>
      <c r="L42" s="29">
        <v>2</v>
      </c>
      <c r="M42" s="29">
        <v>2</v>
      </c>
      <c r="N42" s="29">
        <v>1</v>
      </c>
      <c r="O42" s="29">
        <v>2</v>
      </c>
      <c r="P42" s="29">
        <v>1</v>
      </c>
      <c r="Q42" s="47"/>
      <c r="R42" s="87">
        <f t="shared" si="0"/>
        <v>29</v>
      </c>
      <c r="S42" s="89">
        <f t="shared" si="1"/>
        <v>1.9333333333333333</v>
      </c>
      <c r="T42" s="91">
        <f t="shared" si="2"/>
        <v>2129.221732745962</v>
      </c>
    </row>
    <row r="43" spans="1:20" ht="12.75">
      <c r="A43" s="27" t="s">
        <v>72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47"/>
      <c r="R43" s="87">
        <f t="shared" si="0"/>
        <v>0</v>
      </c>
      <c r="S43" s="89">
        <f t="shared" si="1"/>
        <v>0</v>
      </c>
      <c r="T43" s="91">
        <f t="shared" si="2"/>
        <v>0</v>
      </c>
    </row>
    <row r="44" spans="1:20" ht="12.75">
      <c r="A44" s="51" t="s">
        <v>147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47"/>
      <c r="R44" s="87">
        <f t="shared" si="0"/>
        <v>0</v>
      </c>
      <c r="S44" s="89">
        <f t="shared" si="1"/>
        <v>0</v>
      </c>
      <c r="T44" s="91">
        <f t="shared" si="2"/>
        <v>0</v>
      </c>
    </row>
    <row r="45" spans="1:20" ht="12.75">
      <c r="A45" s="27" t="s">
        <v>18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47"/>
      <c r="R45" s="87">
        <f t="shared" si="0"/>
        <v>0</v>
      </c>
      <c r="S45" s="89">
        <f t="shared" si="1"/>
        <v>0</v>
      </c>
      <c r="T45" s="91">
        <f t="shared" si="2"/>
        <v>0</v>
      </c>
    </row>
    <row r="46" spans="1:20" ht="12.75">
      <c r="A46" s="27" t="s">
        <v>135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47"/>
      <c r="R46" s="87">
        <f t="shared" si="0"/>
        <v>0</v>
      </c>
      <c r="S46" s="89">
        <f t="shared" si="1"/>
        <v>0</v>
      </c>
      <c r="T46" s="91">
        <f t="shared" si="2"/>
        <v>0</v>
      </c>
    </row>
    <row r="47" spans="1:20" ht="12.75">
      <c r="A47" s="27" t="s">
        <v>108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7"/>
      <c r="R47" s="87">
        <f t="shared" si="0"/>
        <v>0</v>
      </c>
      <c r="S47" s="89">
        <f t="shared" si="1"/>
        <v>0</v>
      </c>
      <c r="T47" s="91">
        <f t="shared" si="2"/>
        <v>0</v>
      </c>
    </row>
    <row r="48" spans="1:20" ht="12.75">
      <c r="A48" s="27" t="s">
        <v>76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47"/>
      <c r="R48" s="87">
        <f t="shared" si="0"/>
        <v>0</v>
      </c>
      <c r="S48" s="89">
        <f t="shared" si="1"/>
        <v>0</v>
      </c>
      <c r="T48" s="91">
        <f t="shared" si="2"/>
        <v>0</v>
      </c>
    </row>
    <row r="49" spans="1:20" ht="12.75">
      <c r="A49" s="27" t="s">
        <v>19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47"/>
      <c r="R49" s="87">
        <f t="shared" si="0"/>
        <v>0</v>
      </c>
      <c r="S49" s="89">
        <f t="shared" si="1"/>
        <v>0</v>
      </c>
      <c r="T49" s="91">
        <f t="shared" si="2"/>
        <v>0</v>
      </c>
    </row>
    <row r="50" spans="1:20" ht="12.75">
      <c r="A50" s="27" t="s">
        <v>20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47"/>
      <c r="R50" s="87">
        <f t="shared" si="0"/>
        <v>0</v>
      </c>
      <c r="S50" s="89">
        <f t="shared" si="1"/>
        <v>0</v>
      </c>
      <c r="T50" s="91">
        <f t="shared" si="2"/>
        <v>0</v>
      </c>
    </row>
    <row r="51" spans="1:20" ht="12.75">
      <c r="A51" s="24" t="s">
        <v>57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47"/>
      <c r="R51" s="87">
        <f t="shared" si="0"/>
        <v>0</v>
      </c>
      <c r="S51" s="89">
        <f t="shared" si="1"/>
        <v>0</v>
      </c>
      <c r="T51" s="91">
        <f t="shared" si="2"/>
        <v>0</v>
      </c>
    </row>
    <row r="52" spans="1:20" ht="12.75">
      <c r="A52" s="24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47"/>
      <c r="R52" s="87">
        <f t="shared" si="0"/>
        <v>0</v>
      </c>
      <c r="S52" s="89">
        <f t="shared" si="1"/>
        <v>0</v>
      </c>
      <c r="T52" s="91">
        <f t="shared" si="2"/>
        <v>0</v>
      </c>
    </row>
    <row r="53" spans="1:20" ht="12.75">
      <c r="A53" s="24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47"/>
      <c r="R53" s="87">
        <f t="shared" si="0"/>
        <v>0</v>
      </c>
      <c r="S53" s="89">
        <f t="shared" si="1"/>
        <v>0</v>
      </c>
      <c r="T53" s="91">
        <f t="shared" si="2"/>
        <v>0</v>
      </c>
    </row>
    <row r="54" spans="1:20" ht="12.75">
      <c r="A54" s="24" t="s">
        <v>110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47"/>
      <c r="R54" s="87">
        <f t="shared" si="0"/>
        <v>0</v>
      </c>
      <c r="S54" s="89">
        <f t="shared" si="1"/>
        <v>0</v>
      </c>
      <c r="T54" s="91">
        <f t="shared" si="2"/>
        <v>0</v>
      </c>
    </row>
    <row r="55" spans="1:20" ht="12.75">
      <c r="A55" s="27" t="s">
        <v>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7"/>
      <c r="R55" s="87">
        <f t="shared" si="0"/>
        <v>0</v>
      </c>
      <c r="S55" s="89">
        <f t="shared" si="1"/>
        <v>0</v>
      </c>
      <c r="T55" s="91">
        <f t="shared" si="2"/>
        <v>0</v>
      </c>
    </row>
    <row r="56" spans="1:20" ht="12.75">
      <c r="A56" s="27" t="s">
        <v>49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47"/>
      <c r="R56" s="87">
        <f t="shared" si="0"/>
        <v>0</v>
      </c>
      <c r="S56" s="89">
        <f t="shared" si="1"/>
        <v>0</v>
      </c>
      <c r="T56" s="91">
        <f t="shared" si="2"/>
        <v>0</v>
      </c>
    </row>
    <row r="57" spans="1:20" ht="12.75">
      <c r="A57" s="27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47"/>
      <c r="R57" s="87">
        <f t="shared" si="0"/>
        <v>0</v>
      </c>
      <c r="S57" s="89">
        <f t="shared" si="1"/>
        <v>0</v>
      </c>
      <c r="T57" s="91">
        <f t="shared" si="2"/>
        <v>0</v>
      </c>
    </row>
    <row r="58" spans="1:20" ht="12.75">
      <c r="A58" s="27" t="s">
        <v>22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47"/>
      <c r="R58" s="87">
        <f t="shared" si="0"/>
        <v>0</v>
      </c>
      <c r="S58" s="89">
        <f t="shared" si="1"/>
        <v>0</v>
      </c>
      <c r="T58" s="91">
        <f t="shared" si="2"/>
        <v>0</v>
      </c>
    </row>
    <row r="59" spans="1:20" ht="12.75">
      <c r="A59" s="27" t="s">
        <v>67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47"/>
      <c r="R59" s="87">
        <f t="shared" si="0"/>
        <v>0</v>
      </c>
      <c r="S59" s="89">
        <f t="shared" si="1"/>
        <v>0</v>
      </c>
      <c r="T59" s="91">
        <f t="shared" si="2"/>
        <v>0</v>
      </c>
    </row>
    <row r="60" spans="1:20" ht="12.75">
      <c r="A60" s="27" t="s">
        <v>23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47"/>
      <c r="R60" s="87">
        <f t="shared" si="0"/>
        <v>0</v>
      </c>
      <c r="S60" s="89">
        <f t="shared" si="1"/>
        <v>0</v>
      </c>
      <c r="T60" s="91">
        <f t="shared" si="2"/>
        <v>0</v>
      </c>
    </row>
    <row r="61" spans="1:20" ht="12.75">
      <c r="A61" s="27" t="s">
        <v>63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47"/>
      <c r="R61" s="87">
        <f t="shared" si="0"/>
        <v>0</v>
      </c>
      <c r="S61" s="89">
        <f t="shared" si="1"/>
        <v>0</v>
      </c>
      <c r="T61" s="91">
        <f t="shared" si="2"/>
        <v>0</v>
      </c>
    </row>
    <row r="62" spans="1:20" ht="12.75">
      <c r="A62" s="27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47"/>
      <c r="R62" s="87">
        <f t="shared" si="0"/>
        <v>0</v>
      </c>
      <c r="S62" s="89">
        <f t="shared" si="1"/>
        <v>0</v>
      </c>
      <c r="T62" s="91">
        <f t="shared" si="2"/>
        <v>0</v>
      </c>
    </row>
    <row r="63" spans="1:20" ht="12.75">
      <c r="A63" s="27" t="s">
        <v>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47"/>
      <c r="R63" s="87">
        <f t="shared" si="0"/>
        <v>0</v>
      </c>
      <c r="S63" s="89">
        <f t="shared" si="1"/>
        <v>0</v>
      </c>
      <c r="T63" s="91">
        <f t="shared" si="2"/>
        <v>0</v>
      </c>
    </row>
    <row r="64" spans="1:20" ht="12.75">
      <c r="A64" s="70" t="s">
        <v>191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>
        <v>1</v>
      </c>
      <c r="Q64" s="47"/>
      <c r="R64" s="87">
        <f t="shared" si="0"/>
        <v>1</v>
      </c>
      <c r="S64" s="89">
        <f t="shared" si="1"/>
        <v>0.06666666666666667</v>
      </c>
      <c r="T64" s="91">
        <f t="shared" si="2"/>
        <v>73.42143906020559</v>
      </c>
    </row>
    <row r="65" spans="1:20" ht="12.75">
      <c r="A65" s="27" t="s">
        <v>74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47"/>
      <c r="R65" s="87">
        <f t="shared" si="0"/>
        <v>0</v>
      </c>
      <c r="S65" s="89">
        <f t="shared" si="1"/>
        <v>0</v>
      </c>
      <c r="T65" s="91">
        <f t="shared" si="2"/>
        <v>0</v>
      </c>
    </row>
    <row r="66" spans="1:20" ht="12.75">
      <c r="A66" s="27" t="s">
        <v>25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47"/>
      <c r="R66" s="87">
        <f t="shared" si="0"/>
        <v>0</v>
      </c>
      <c r="S66" s="89">
        <f t="shared" si="1"/>
        <v>0</v>
      </c>
      <c r="T66" s="91">
        <f t="shared" si="2"/>
        <v>0</v>
      </c>
    </row>
    <row r="67" spans="1:20" ht="12.75">
      <c r="A67" s="39" t="s">
        <v>69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47"/>
      <c r="R67" s="87">
        <f t="shared" si="0"/>
        <v>0</v>
      </c>
      <c r="S67" s="89">
        <f t="shared" si="1"/>
        <v>0</v>
      </c>
      <c r="T67" s="91">
        <f t="shared" si="2"/>
        <v>0</v>
      </c>
    </row>
    <row r="68" spans="1:20" ht="12.75">
      <c r="A68" s="39" t="s">
        <v>122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47"/>
      <c r="R68" s="87">
        <f t="shared" si="0"/>
        <v>0</v>
      </c>
      <c r="S68" s="89">
        <f t="shared" si="1"/>
        <v>0</v>
      </c>
      <c r="T68" s="91">
        <f t="shared" si="2"/>
        <v>0</v>
      </c>
    </row>
    <row r="69" spans="1:20" ht="12.75">
      <c r="A69" s="40" t="s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47"/>
      <c r="R69" s="87">
        <f t="shared" si="0"/>
        <v>0</v>
      </c>
      <c r="S69" s="89">
        <f t="shared" si="1"/>
        <v>0</v>
      </c>
      <c r="T69" s="91">
        <f t="shared" si="2"/>
        <v>0</v>
      </c>
    </row>
    <row r="70" spans="1:20" ht="12.75">
      <c r="A70" s="39" t="s">
        <v>146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47"/>
      <c r="R70" s="87">
        <f t="shared" si="0"/>
        <v>0</v>
      </c>
      <c r="S70" s="89">
        <f t="shared" si="1"/>
        <v>0</v>
      </c>
      <c r="T70" s="91">
        <f t="shared" si="2"/>
        <v>0</v>
      </c>
    </row>
    <row r="71" spans="1:20" ht="25.5">
      <c r="A71" s="27" t="s">
        <v>52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47"/>
      <c r="R71" s="87">
        <f t="shared" si="0"/>
        <v>0</v>
      </c>
      <c r="S71" s="89">
        <f t="shared" si="1"/>
        <v>0</v>
      </c>
      <c r="T71" s="91">
        <f t="shared" si="2"/>
        <v>0</v>
      </c>
    </row>
    <row r="72" spans="1:20" ht="12.75">
      <c r="A72" s="27" t="s">
        <v>79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47"/>
      <c r="R72" s="87">
        <f aca="true" t="shared" si="3" ref="R72:R81">SUM(B72:P72)</f>
        <v>0</v>
      </c>
      <c r="S72" s="89">
        <f aca="true" t="shared" si="4" ref="S72:S82">R72/15</f>
        <v>0</v>
      </c>
      <c r="T72" s="91">
        <f aca="true" t="shared" si="5" ref="T72:T82">S72/0.000908</f>
        <v>0</v>
      </c>
    </row>
    <row r="73" spans="1:20" ht="12.75">
      <c r="A73" s="71" t="s">
        <v>146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47"/>
      <c r="R73" s="87">
        <f t="shared" si="3"/>
        <v>0</v>
      </c>
      <c r="S73" s="89">
        <f t="shared" si="4"/>
        <v>0</v>
      </c>
      <c r="T73" s="91">
        <f t="shared" si="5"/>
        <v>0</v>
      </c>
    </row>
    <row r="74" spans="1:20" ht="12.75">
      <c r="A74" t="s">
        <v>55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47"/>
      <c r="R74" s="87">
        <f t="shared" si="3"/>
        <v>0</v>
      </c>
      <c r="S74" s="89">
        <f t="shared" si="4"/>
        <v>0</v>
      </c>
      <c r="T74" s="91">
        <f t="shared" si="5"/>
        <v>0</v>
      </c>
    </row>
    <row r="75" spans="1:20" ht="25.5">
      <c r="A75" s="40" t="s">
        <v>193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7"/>
      <c r="R75" s="87">
        <f t="shared" si="3"/>
        <v>0</v>
      </c>
      <c r="S75" s="89">
        <f t="shared" si="4"/>
        <v>0</v>
      </c>
      <c r="T75" s="91">
        <f t="shared" si="5"/>
        <v>0</v>
      </c>
    </row>
    <row r="76" spans="1:20" ht="12.75">
      <c r="A76" s="40" t="s">
        <v>178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47"/>
      <c r="R76" s="87">
        <f t="shared" si="3"/>
        <v>0</v>
      </c>
      <c r="S76" s="89">
        <f t="shared" si="4"/>
        <v>0</v>
      </c>
      <c r="T76" s="91">
        <f t="shared" si="5"/>
        <v>0</v>
      </c>
    </row>
    <row r="77" spans="1:20" ht="12.75">
      <c r="A77" t="s">
        <v>56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47"/>
      <c r="R77" s="87">
        <f t="shared" si="3"/>
        <v>0</v>
      </c>
      <c r="S77" s="89">
        <f t="shared" si="4"/>
        <v>0</v>
      </c>
      <c r="T77" s="91">
        <f t="shared" si="5"/>
        <v>0</v>
      </c>
    </row>
    <row r="78" spans="1:20" ht="12.75">
      <c r="A78" s="27" t="s">
        <v>26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>
        <v>1</v>
      </c>
      <c r="N78" s="29"/>
      <c r="O78" s="29"/>
      <c r="P78" s="29"/>
      <c r="Q78" s="47"/>
      <c r="R78" s="87">
        <f t="shared" si="3"/>
        <v>1</v>
      </c>
      <c r="S78" s="89">
        <f t="shared" si="4"/>
        <v>0.06666666666666667</v>
      </c>
      <c r="T78" s="91">
        <f t="shared" si="5"/>
        <v>73.42143906020559</v>
      </c>
    </row>
    <row r="79" spans="1:20" ht="12.75">
      <c r="A79" s="40" t="s">
        <v>64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47"/>
      <c r="R79" s="87">
        <f t="shared" si="3"/>
        <v>0</v>
      </c>
      <c r="S79" s="89">
        <f t="shared" si="4"/>
        <v>0</v>
      </c>
      <c r="T79" s="91">
        <f t="shared" si="5"/>
        <v>0</v>
      </c>
    </row>
    <row r="80" spans="1:20" ht="12.75">
      <c r="A80" s="27" t="s">
        <v>27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v>1</v>
      </c>
      <c r="M80" s="29"/>
      <c r="N80" s="29"/>
      <c r="O80" s="29"/>
      <c r="P80" s="29"/>
      <c r="Q80" s="47"/>
      <c r="R80" s="87">
        <f t="shared" si="3"/>
        <v>1</v>
      </c>
      <c r="S80" s="89">
        <f t="shared" si="4"/>
        <v>0.06666666666666667</v>
      </c>
      <c r="T80" s="91">
        <f t="shared" si="5"/>
        <v>73.42143906020559</v>
      </c>
    </row>
    <row r="81" spans="1:20" ht="13.5" thickBot="1">
      <c r="A81" s="28" t="s">
        <v>91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47"/>
      <c r="R81" s="87">
        <f t="shared" si="3"/>
        <v>0</v>
      </c>
      <c r="S81" s="89">
        <f t="shared" si="4"/>
        <v>0</v>
      </c>
      <c r="T81" s="91">
        <f t="shared" si="5"/>
        <v>0</v>
      </c>
    </row>
    <row r="82" spans="1:20" ht="13.5" thickBot="1">
      <c r="A82" s="26" t="s">
        <v>85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4">
        <f>SUM(R7:R81)</f>
        <v>62</v>
      </c>
      <c r="S82" s="96">
        <f t="shared" si="4"/>
        <v>4.133333333333334</v>
      </c>
      <c r="T82" s="97">
        <f t="shared" si="5"/>
        <v>4552.129221732746</v>
      </c>
    </row>
    <row r="83" spans="1:20" ht="12.75">
      <c r="A83" s="2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3"/>
      <c r="T83" s="52"/>
    </row>
    <row r="84" spans="1:20" ht="12.75">
      <c r="A84" s="26" t="s">
        <v>28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3"/>
      <c r="T84" s="52"/>
    </row>
    <row r="85" spans="1:20" ht="12.75">
      <c r="A85" s="28" t="s">
        <v>127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47"/>
      <c r="R85" s="29">
        <f>SUM(B85:P85)</f>
        <v>0</v>
      </c>
      <c r="S85" s="48">
        <f aca="true" t="shared" si="6" ref="S85:S129">R85/15</f>
        <v>0</v>
      </c>
      <c r="T85" s="92">
        <f aca="true" t="shared" si="7" ref="T85:T129">S85/0.000908</f>
        <v>0</v>
      </c>
    </row>
    <row r="86" spans="1:20" ht="12.75">
      <c r="A86" s="35" t="s">
        <v>29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47"/>
      <c r="R86" s="87">
        <f aca="true" t="shared" si="8" ref="R86:R128">SUM(B86:P86)</f>
        <v>0</v>
      </c>
      <c r="S86" s="89">
        <f t="shared" si="6"/>
        <v>0</v>
      </c>
      <c r="T86" s="91">
        <f t="shared" si="7"/>
        <v>0</v>
      </c>
    </row>
    <row r="87" spans="1:20" ht="12.75">
      <c r="A87" s="28" t="s">
        <v>142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47"/>
      <c r="R87" s="87">
        <f t="shared" si="8"/>
        <v>0</v>
      </c>
      <c r="S87" s="89">
        <f t="shared" si="6"/>
        <v>0</v>
      </c>
      <c r="T87" s="91">
        <f t="shared" si="7"/>
        <v>0</v>
      </c>
    </row>
    <row r="88" spans="1:20" ht="12.75">
      <c r="A88" s="35" t="s">
        <v>106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47"/>
      <c r="R88" s="87">
        <f t="shared" si="8"/>
        <v>0</v>
      </c>
      <c r="S88" s="89">
        <f t="shared" si="6"/>
        <v>0</v>
      </c>
      <c r="T88" s="91">
        <f t="shared" si="7"/>
        <v>0</v>
      </c>
    </row>
    <row r="89" spans="1:20" ht="12.75">
      <c r="A89" s="35" t="s">
        <v>77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47"/>
      <c r="R89" s="87">
        <f t="shared" si="8"/>
        <v>0</v>
      </c>
      <c r="S89" s="89">
        <f t="shared" si="6"/>
        <v>0</v>
      </c>
      <c r="T89" s="91">
        <f t="shared" si="7"/>
        <v>0</v>
      </c>
    </row>
    <row r="90" spans="1:20" ht="12.75">
      <c r="A90" s="35" t="s">
        <v>75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47"/>
      <c r="R90" s="87">
        <f t="shared" si="8"/>
        <v>0</v>
      </c>
      <c r="S90" s="89">
        <f t="shared" si="6"/>
        <v>0</v>
      </c>
      <c r="T90" s="91">
        <f t="shared" si="7"/>
        <v>0</v>
      </c>
    </row>
    <row r="91" spans="1:20" ht="12.75">
      <c r="A91" s="35" t="s">
        <v>30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47"/>
      <c r="R91" s="87">
        <f t="shared" si="8"/>
        <v>0</v>
      </c>
      <c r="S91" s="89">
        <f t="shared" si="6"/>
        <v>0</v>
      </c>
      <c r="T91" s="91">
        <f t="shared" si="7"/>
        <v>0</v>
      </c>
    </row>
    <row r="92" spans="1:20" ht="12.75">
      <c r="A92" t="s">
        <v>114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47"/>
      <c r="R92" s="87">
        <f t="shared" si="8"/>
        <v>0</v>
      </c>
      <c r="S92" s="89">
        <f t="shared" si="6"/>
        <v>0</v>
      </c>
      <c r="T92" s="91">
        <f t="shared" si="7"/>
        <v>0</v>
      </c>
    </row>
    <row r="93" spans="1:20" ht="12.75">
      <c r="A93" s="35" t="s">
        <v>31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47"/>
      <c r="R93" s="87">
        <f t="shared" si="8"/>
        <v>0</v>
      </c>
      <c r="S93" s="89">
        <f t="shared" si="6"/>
        <v>0</v>
      </c>
      <c r="T93" s="91">
        <f t="shared" si="7"/>
        <v>0</v>
      </c>
    </row>
    <row r="94" spans="1:20" ht="12.75">
      <c r="A94" s="72" t="s">
        <v>185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47"/>
      <c r="R94" s="87">
        <f t="shared" si="8"/>
        <v>0</v>
      </c>
      <c r="S94" s="89">
        <f t="shared" si="6"/>
        <v>0</v>
      </c>
      <c r="T94" s="91">
        <f t="shared" si="7"/>
        <v>0</v>
      </c>
    </row>
    <row r="95" spans="1:20" ht="12.75">
      <c r="A95" s="72" t="s">
        <v>190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47"/>
      <c r="R95" s="87">
        <f t="shared" si="8"/>
        <v>0</v>
      </c>
      <c r="S95" s="89">
        <f t="shared" si="6"/>
        <v>0</v>
      </c>
      <c r="T95" s="91">
        <f t="shared" si="7"/>
        <v>0</v>
      </c>
    </row>
    <row r="96" spans="1:20" ht="12.75">
      <c r="A96" s="35" t="s">
        <v>112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47"/>
      <c r="R96" s="87">
        <f t="shared" si="8"/>
        <v>0</v>
      </c>
      <c r="S96" s="89">
        <f t="shared" si="6"/>
        <v>0</v>
      </c>
      <c r="T96" s="91">
        <f t="shared" si="7"/>
        <v>0</v>
      </c>
    </row>
    <row r="97" spans="1:20" ht="12.75">
      <c r="A97" s="35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47"/>
      <c r="R97" s="87">
        <f t="shared" si="8"/>
        <v>0</v>
      </c>
      <c r="S97" s="89">
        <f t="shared" si="6"/>
        <v>0</v>
      </c>
      <c r="T97" s="91">
        <f t="shared" si="7"/>
        <v>0</v>
      </c>
    </row>
    <row r="98" spans="1:20" ht="12.75">
      <c r="A98" s="73" t="s">
        <v>179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47"/>
      <c r="R98" s="87">
        <f t="shared" si="8"/>
        <v>0</v>
      </c>
      <c r="S98" s="89">
        <f t="shared" si="6"/>
        <v>0</v>
      </c>
      <c r="T98" s="91">
        <f t="shared" si="7"/>
        <v>0</v>
      </c>
    </row>
    <row r="99" spans="1:20" ht="12.75">
      <c r="A99" s="35" t="s">
        <v>68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47"/>
      <c r="R99" s="87">
        <f t="shared" si="8"/>
        <v>0</v>
      </c>
      <c r="S99" s="89">
        <f t="shared" si="6"/>
        <v>0</v>
      </c>
      <c r="T99" s="91">
        <f t="shared" si="7"/>
        <v>0</v>
      </c>
    </row>
    <row r="100" spans="1:20" ht="12.75">
      <c r="A100" s="35" t="s">
        <v>58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47"/>
      <c r="R100" s="87">
        <f t="shared" si="8"/>
        <v>0</v>
      </c>
      <c r="S100" s="89">
        <f t="shared" si="6"/>
        <v>0</v>
      </c>
      <c r="T100" s="91">
        <f t="shared" si="7"/>
        <v>0</v>
      </c>
    </row>
    <row r="101" spans="1:20" ht="12.75">
      <c r="A101" s="35" t="s">
        <v>65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47"/>
      <c r="R101" s="87">
        <f t="shared" si="8"/>
        <v>0</v>
      </c>
      <c r="S101" s="89">
        <f t="shared" si="6"/>
        <v>0</v>
      </c>
      <c r="T101" s="91">
        <f t="shared" si="7"/>
        <v>0</v>
      </c>
    </row>
    <row r="102" spans="1:20" ht="12.75">
      <c r="A102" s="35" t="s">
        <v>116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47"/>
      <c r="R102" s="87">
        <f t="shared" si="8"/>
        <v>0</v>
      </c>
      <c r="S102" s="89">
        <f t="shared" si="6"/>
        <v>0</v>
      </c>
      <c r="T102" s="91">
        <f t="shared" si="7"/>
        <v>0</v>
      </c>
    </row>
    <row r="103" spans="1:20" ht="12.75">
      <c r="A103" s="35" t="s">
        <v>109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47"/>
      <c r="R103" s="87">
        <f t="shared" si="8"/>
        <v>0</v>
      </c>
      <c r="S103" s="89">
        <f t="shared" si="6"/>
        <v>0</v>
      </c>
      <c r="T103" s="91">
        <f t="shared" si="7"/>
        <v>0</v>
      </c>
    </row>
    <row r="104" spans="1:20" ht="12.75">
      <c r="A104" s="35" t="s">
        <v>73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47"/>
      <c r="R104" s="87">
        <f t="shared" si="8"/>
        <v>0</v>
      </c>
      <c r="S104" s="89">
        <f t="shared" si="6"/>
        <v>0</v>
      </c>
      <c r="T104" s="91">
        <f t="shared" si="7"/>
        <v>0</v>
      </c>
    </row>
    <row r="105" spans="1:20" ht="12.75">
      <c r="A105" s="35" t="s">
        <v>124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47"/>
      <c r="R105" s="87">
        <f t="shared" si="8"/>
        <v>0</v>
      </c>
      <c r="S105" s="89">
        <f t="shared" si="6"/>
        <v>0</v>
      </c>
      <c r="T105" s="91">
        <f t="shared" si="7"/>
        <v>0</v>
      </c>
    </row>
    <row r="106" spans="1:20" ht="12.75">
      <c r="A106" s="35" t="s">
        <v>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47"/>
      <c r="R106" s="87">
        <f t="shared" si="8"/>
        <v>0</v>
      </c>
      <c r="S106" s="89">
        <f t="shared" si="6"/>
        <v>0</v>
      </c>
      <c r="T106" s="91">
        <f t="shared" si="7"/>
        <v>0</v>
      </c>
    </row>
    <row r="107" spans="1:20" ht="12.75">
      <c r="A107" s="35" t="s">
        <v>140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47"/>
      <c r="R107" s="87">
        <f t="shared" si="8"/>
        <v>0</v>
      </c>
      <c r="S107" s="89">
        <f t="shared" si="6"/>
        <v>0</v>
      </c>
      <c r="T107" s="91">
        <f t="shared" si="7"/>
        <v>0</v>
      </c>
    </row>
    <row r="108" spans="1:20" ht="12.75">
      <c r="A108" s="35" t="s">
        <v>66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47"/>
      <c r="R108" s="87">
        <f t="shared" si="8"/>
        <v>0</v>
      </c>
      <c r="S108" s="89">
        <f t="shared" si="6"/>
        <v>0</v>
      </c>
      <c r="T108" s="91">
        <f t="shared" si="7"/>
        <v>0</v>
      </c>
    </row>
    <row r="109" spans="1:20" ht="12.75">
      <c r="A109" s="35" t="s">
        <v>33</v>
      </c>
      <c r="B109" s="29">
        <v>11</v>
      </c>
      <c r="C109" s="29">
        <v>10</v>
      </c>
      <c r="D109" s="29">
        <v>19</v>
      </c>
      <c r="E109" s="29">
        <v>31</v>
      </c>
      <c r="F109" s="29">
        <v>16</v>
      </c>
      <c r="G109" s="29">
        <v>13</v>
      </c>
      <c r="H109" s="29">
        <v>16</v>
      </c>
      <c r="I109" s="29">
        <v>7</v>
      </c>
      <c r="J109" s="29">
        <v>17</v>
      </c>
      <c r="K109" s="29">
        <v>16</v>
      </c>
      <c r="L109" s="29">
        <v>15</v>
      </c>
      <c r="M109" s="29">
        <v>15</v>
      </c>
      <c r="N109" s="29">
        <v>15</v>
      </c>
      <c r="O109" s="29">
        <v>5</v>
      </c>
      <c r="P109" s="29">
        <v>15</v>
      </c>
      <c r="Q109" s="47"/>
      <c r="R109" s="87">
        <f t="shared" si="8"/>
        <v>221</v>
      </c>
      <c r="S109" s="89">
        <f t="shared" si="6"/>
        <v>14.733333333333333</v>
      </c>
      <c r="T109" s="91">
        <f t="shared" si="7"/>
        <v>16226.138032305433</v>
      </c>
    </row>
    <row r="110" spans="1:20" ht="12.75">
      <c r="A110" s="35" t="s">
        <v>128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47"/>
      <c r="R110" s="87">
        <f t="shared" si="8"/>
        <v>0</v>
      </c>
      <c r="S110" s="89">
        <f t="shared" si="6"/>
        <v>0</v>
      </c>
      <c r="T110" s="91">
        <f t="shared" si="7"/>
        <v>0</v>
      </c>
    </row>
    <row r="111" spans="1:20" ht="12.75">
      <c r="A111" s="35" t="s">
        <v>71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47"/>
      <c r="R111" s="87">
        <f t="shared" si="8"/>
        <v>0</v>
      </c>
      <c r="S111" s="89">
        <f t="shared" si="6"/>
        <v>0</v>
      </c>
      <c r="T111" s="91">
        <f t="shared" si="7"/>
        <v>0</v>
      </c>
    </row>
    <row r="112" spans="1:20" ht="12.75">
      <c r="A112" s="35" t="s">
        <v>188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47"/>
      <c r="R112" s="87">
        <f t="shared" si="8"/>
        <v>0</v>
      </c>
      <c r="S112" s="89">
        <f t="shared" si="6"/>
        <v>0</v>
      </c>
      <c r="T112" s="91">
        <f t="shared" si="7"/>
        <v>0</v>
      </c>
    </row>
    <row r="113" spans="1:20" ht="12.75">
      <c r="A113" s="35" t="s">
        <v>133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47"/>
      <c r="R113" s="87">
        <f t="shared" si="8"/>
        <v>0</v>
      </c>
      <c r="S113" s="89">
        <f t="shared" si="6"/>
        <v>0</v>
      </c>
      <c r="T113" s="91">
        <f t="shared" si="7"/>
        <v>0</v>
      </c>
    </row>
    <row r="114" spans="1:20" ht="12.75">
      <c r="A114" s="35" t="s">
        <v>81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47"/>
      <c r="R114" s="87">
        <f t="shared" si="8"/>
        <v>0</v>
      </c>
      <c r="S114" s="89">
        <f t="shared" si="6"/>
        <v>0</v>
      </c>
      <c r="T114" s="91">
        <f t="shared" si="7"/>
        <v>0</v>
      </c>
    </row>
    <row r="115" spans="1:20" ht="12.75">
      <c r="A115" s="35" t="s">
        <v>141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47"/>
      <c r="R115" s="87">
        <f t="shared" si="8"/>
        <v>0</v>
      </c>
      <c r="S115" s="89">
        <f t="shared" si="6"/>
        <v>0</v>
      </c>
      <c r="T115" s="91">
        <f t="shared" si="7"/>
        <v>0</v>
      </c>
    </row>
    <row r="116" spans="1:20" ht="12.75">
      <c r="A116" s="35" t="s">
        <v>102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47"/>
      <c r="R116" s="87">
        <f t="shared" si="8"/>
        <v>0</v>
      </c>
      <c r="S116" s="89">
        <f t="shared" si="6"/>
        <v>0</v>
      </c>
      <c r="T116" s="91">
        <f t="shared" si="7"/>
        <v>0</v>
      </c>
    </row>
    <row r="117" spans="1:20" ht="12.75">
      <c r="A117" s="35" t="s">
        <v>113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47"/>
      <c r="R117" s="87">
        <f t="shared" si="8"/>
        <v>0</v>
      </c>
      <c r="S117" s="89">
        <f t="shared" si="6"/>
        <v>0</v>
      </c>
      <c r="T117" s="91">
        <f t="shared" si="7"/>
        <v>0</v>
      </c>
    </row>
    <row r="118" spans="1:20" ht="12.75">
      <c r="A118" s="35" t="s">
        <v>139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47"/>
      <c r="R118" s="87">
        <f t="shared" si="8"/>
        <v>0</v>
      </c>
      <c r="S118" s="89">
        <f t="shared" si="6"/>
        <v>0</v>
      </c>
      <c r="T118" s="91">
        <f t="shared" si="7"/>
        <v>0</v>
      </c>
    </row>
    <row r="119" spans="1:20" ht="12.75">
      <c r="A119" s="35" t="s">
        <v>34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47"/>
      <c r="R119" s="87">
        <f t="shared" si="8"/>
        <v>0</v>
      </c>
      <c r="S119" s="89">
        <f t="shared" si="6"/>
        <v>0</v>
      </c>
      <c r="T119" s="91">
        <f t="shared" si="7"/>
        <v>0</v>
      </c>
    </row>
    <row r="120" spans="1:20" ht="12.75">
      <c r="A120" s="35" t="s">
        <v>117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47"/>
      <c r="R120" s="87">
        <f t="shared" si="8"/>
        <v>0</v>
      </c>
      <c r="S120" s="89">
        <f t="shared" si="6"/>
        <v>0</v>
      </c>
      <c r="T120" s="91">
        <f t="shared" si="7"/>
        <v>0</v>
      </c>
    </row>
    <row r="121" spans="1:20" ht="12.75">
      <c r="A121" s="35" t="s">
        <v>138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47"/>
      <c r="R121" s="87">
        <f t="shared" si="8"/>
        <v>0</v>
      </c>
      <c r="S121" s="89">
        <f t="shared" si="6"/>
        <v>0</v>
      </c>
      <c r="T121" s="91">
        <f t="shared" si="7"/>
        <v>0</v>
      </c>
    </row>
    <row r="122" spans="1:20" ht="12.75">
      <c r="A122" s="35" t="s">
        <v>126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47"/>
      <c r="R122" s="87">
        <f t="shared" si="8"/>
        <v>0</v>
      </c>
      <c r="S122" s="89">
        <f t="shared" si="6"/>
        <v>0</v>
      </c>
      <c r="T122" s="91">
        <f t="shared" si="7"/>
        <v>0</v>
      </c>
    </row>
    <row r="123" spans="1:20" ht="12.75">
      <c r="A123" s="35" t="s">
        <v>35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47"/>
      <c r="R123" s="87">
        <f t="shared" si="8"/>
        <v>0</v>
      </c>
      <c r="S123" s="89">
        <f t="shared" si="6"/>
        <v>0</v>
      </c>
      <c r="T123" s="91">
        <f t="shared" si="7"/>
        <v>0</v>
      </c>
    </row>
    <row r="124" spans="1:20" ht="12.75">
      <c r="A124" s="35" t="s">
        <v>51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47"/>
      <c r="R124" s="87">
        <f t="shared" si="8"/>
        <v>0</v>
      </c>
      <c r="S124" s="89">
        <f t="shared" si="6"/>
        <v>0</v>
      </c>
      <c r="T124" s="91">
        <f t="shared" si="7"/>
        <v>0</v>
      </c>
    </row>
    <row r="125" spans="1:20" ht="12.75">
      <c r="A125" s="35" t="s">
        <v>98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47"/>
      <c r="R125" s="87">
        <f t="shared" si="8"/>
        <v>0</v>
      </c>
      <c r="S125" s="89">
        <f t="shared" si="6"/>
        <v>0</v>
      </c>
      <c r="T125" s="91">
        <f t="shared" si="7"/>
        <v>0</v>
      </c>
    </row>
    <row r="126" spans="1:20" ht="12.75">
      <c r="A126" s="35" t="s">
        <v>115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47"/>
      <c r="R126" s="87">
        <f t="shared" si="8"/>
        <v>0</v>
      </c>
      <c r="S126" s="89">
        <f t="shared" si="6"/>
        <v>0</v>
      </c>
      <c r="T126" s="91">
        <f t="shared" si="7"/>
        <v>0</v>
      </c>
    </row>
    <row r="127" spans="1:20" ht="12.75">
      <c r="A127" s="35" t="s">
        <v>80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47"/>
      <c r="R127" s="87">
        <f t="shared" si="8"/>
        <v>0</v>
      </c>
      <c r="S127" s="89">
        <f t="shared" si="6"/>
        <v>0</v>
      </c>
      <c r="T127" s="91">
        <f t="shared" si="7"/>
        <v>0</v>
      </c>
    </row>
    <row r="128" spans="1:20" ht="13.5" thickBot="1">
      <c r="A128" s="35" t="s">
        <v>180</v>
      </c>
      <c r="B128" s="29"/>
      <c r="C128" s="29"/>
      <c r="D128" s="29"/>
      <c r="E128" s="29"/>
      <c r="F128" s="29"/>
      <c r="G128" s="29"/>
      <c r="H128" s="29">
        <v>1</v>
      </c>
      <c r="I128" s="29"/>
      <c r="J128" s="29"/>
      <c r="K128" s="29"/>
      <c r="L128" s="29"/>
      <c r="M128" s="29"/>
      <c r="N128" s="29"/>
      <c r="O128" s="29"/>
      <c r="P128" s="29">
        <v>1</v>
      </c>
      <c r="Q128" s="47"/>
      <c r="R128" s="87">
        <f t="shared" si="8"/>
        <v>2</v>
      </c>
      <c r="S128" s="89">
        <f t="shared" si="6"/>
        <v>0.13333333333333333</v>
      </c>
      <c r="T128" s="91">
        <f t="shared" si="7"/>
        <v>146.84287812041117</v>
      </c>
    </row>
    <row r="129" spans="1:20" ht="13.5" thickBot="1">
      <c r="A129" s="46" t="s">
        <v>86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7"/>
      <c r="R129" s="54">
        <f>SUM(R85:R128)</f>
        <v>223</v>
      </c>
      <c r="S129" s="96">
        <f t="shared" si="6"/>
        <v>14.866666666666667</v>
      </c>
      <c r="T129" s="97">
        <f t="shared" si="7"/>
        <v>16372.980910425846</v>
      </c>
    </row>
    <row r="130" spans="1:20" ht="12.75">
      <c r="A130" s="35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7"/>
      <c r="R130" s="52"/>
      <c r="S130" s="53"/>
      <c r="T130" s="52"/>
    </row>
    <row r="131" spans="1:20" ht="12.75">
      <c r="A131" s="46" t="s">
        <v>94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7"/>
      <c r="R131" s="52"/>
      <c r="S131" s="53"/>
      <c r="T131" s="52"/>
    </row>
    <row r="132" spans="1:20" ht="12.75">
      <c r="A132" s="35" t="s">
        <v>187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>
        <v>3</v>
      </c>
      <c r="P132" s="29"/>
      <c r="Q132" s="47"/>
      <c r="R132" s="29">
        <f>SUM(B132:P132)</f>
        <v>3</v>
      </c>
      <c r="S132" s="48">
        <f aca="true" t="shared" si="9" ref="S132:S148">R132/15</f>
        <v>0.2</v>
      </c>
      <c r="T132" s="92">
        <f aca="true" t="shared" si="10" ref="T132:T148">S132/0.000908</f>
        <v>220.26431718061676</v>
      </c>
    </row>
    <row r="133" spans="1:20" ht="12.75">
      <c r="A133" s="35" t="s">
        <v>143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>
        <v>1</v>
      </c>
      <c r="L133" s="29">
        <v>10</v>
      </c>
      <c r="M133" s="29"/>
      <c r="N133" s="29"/>
      <c r="O133" s="29"/>
      <c r="P133" s="29"/>
      <c r="Q133" s="47"/>
      <c r="R133" s="87">
        <f aca="true" t="shared" si="11" ref="R133:R147">SUM(B133:P133)</f>
        <v>11</v>
      </c>
      <c r="S133" s="89">
        <f t="shared" si="9"/>
        <v>0.7333333333333333</v>
      </c>
      <c r="T133" s="91">
        <f t="shared" si="10"/>
        <v>807.6358296622614</v>
      </c>
    </row>
    <row r="134" spans="1:20" ht="12.75">
      <c r="A134" s="35" t="s">
        <v>148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47"/>
      <c r="R134" s="87">
        <f t="shared" si="11"/>
        <v>0</v>
      </c>
      <c r="S134" s="89">
        <f t="shared" si="9"/>
        <v>0</v>
      </c>
      <c r="T134" s="91">
        <f t="shared" si="10"/>
        <v>0</v>
      </c>
    </row>
    <row r="135" spans="1:20" ht="12.75">
      <c r="A135" s="35" t="s">
        <v>40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47"/>
      <c r="R135" s="87">
        <f t="shared" si="11"/>
        <v>0</v>
      </c>
      <c r="S135" s="89">
        <f t="shared" si="9"/>
        <v>0</v>
      </c>
      <c r="T135" s="91">
        <f t="shared" si="10"/>
        <v>0</v>
      </c>
    </row>
    <row r="136" spans="1:20" ht="12.75">
      <c r="A136" s="35" t="s">
        <v>131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47"/>
      <c r="R136" s="87">
        <f t="shared" si="11"/>
        <v>0</v>
      </c>
      <c r="S136" s="89">
        <f t="shared" si="9"/>
        <v>0</v>
      </c>
      <c r="T136" s="91">
        <f t="shared" si="10"/>
        <v>0</v>
      </c>
    </row>
    <row r="137" spans="1:20" ht="12.75">
      <c r="A137" s="35" t="s">
        <v>99</v>
      </c>
      <c r="B137" s="29"/>
      <c r="C137" s="29">
        <v>1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47"/>
      <c r="R137" s="87">
        <f t="shared" si="11"/>
        <v>1</v>
      </c>
      <c r="S137" s="89">
        <f t="shared" si="9"/>
        <v>0.06666666666666667</v>
      </c>
      <c r="T137" s="91">
        <f t="shared" si="10"/>
        <v>73.42143906020559</v>
      </c>
    </row>
    <row r="138" spans="1:20" ht="12.75">
      <c r="A138" s="35" t="s">
        <v>38</v>
      </c>
      <c r="B138" s="29">
        <v>15</v>
      </c>
      <c r="C138" s="29">
        <v>22</v>
      </c>
      <c r="D138" s="29">
        <v>9</v>
      </c>
      <c r="E138" s="29">
        <v>17</v>
      </c>
      <c r="F138" s="29">
        <v>13</v>
      </c>
      <c r="G138" s="29">
        <v>16</v>
      </c>
      <c r="H138" s="29">
        <v>31</v>
      </c>
      <c r="I138" s="29">
        <v>9</v>
      </c>
      <c r="J138" s="29">
        <v>20</v>
      </c>
      <c r="K138" s="29">
        <v>20</v>
      </c>
      <c r="L138" s="29">
        <v>22</v>
      </c>
      <c r="M138" s="29">
        <v>18</v>
      </c>
      <c r="N138" s="29">
        <v>10</v>
      </c>
      <c r="O138" s="29">
        <v>13</v>
      </c>
      <c r="P138" s="29">
        <v>14</v>
      </c>
      <c r="Q138" s="47"/>
      <c r="R138" s="87">
        <f t="shared" si="11"/>
        <v>249</v>
      </c>
      <c r="S138" s="89">
        <f t="shared" si="9"/>
        <v>16.6</v>
      </c>
      <c r="T138" s="91">
        <f t="shared" si="10"/>
        <v>18281.938325991192</v>
      </c>
    </row>
    <row r="139" spans="1:20" ht="12.75">
      <c r="A139" s="35" t="s">
        <v>37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47"/>
      <c r="R139" s="87">
        <f t="shared" si="11"/>
        <v>0</v>
      </c>
      <c r="S139" s="89">
        <f t="shared" si="9"/>
        <v>0</v>
      </c>
      <c r="T139" s="91">
        <f t="shared" si="10"/>
        <v>0</v>
      </c>
    </row>
    <row r="140" spans="1:20" ht="12.75">
      <c r="A140" s="35" t="s">
        <v>132</v>
      </c>
      <c r="B140" s="29"/>
      <c r="C140" s="29"/>
      <c r="D140" s="29">
        <v>2</v>
      </c>
      <c r="E140" s="29">
        <v>1</v>
      </c>
      <c r="F140" s="29"/>
      <c r="G140" s="29">
        <v>1</v>
      </c>
      <c r="H140" s="29"/>
      <c r="I140" s="29"/>
      <c r="J140" s="29">
        <v>2</v>
      </c>
      <c r="K140" s="29">
        <v>3</v>
      </c>
      <c r="L140" s="29">
        <v>1</v>
      </c>
      <c r="M140" s="29"/>
      <c r="N140" s="29"/>
      <c r="O140" s="29">
        <v>3</v>
      </c>
      <c r="P140" s="29"/>
      <c r="Q140" s="47"/>
      <c r="R140" s="87">
        <f t="shared" si="11"/>
        <v>13</v>
      </c>
      <c r="S140" s="89">
        <f t="shared" si="9"/>
        <v>0.8666666666666667</v>
      </c>
      <c r="T140" s="91">
        <f t="shared" si="10"/>
        <v>954.4787077826726</v>
      </c>
    </row>
    <row r="141" spans="1:20" ht="12.75">
      <c r="A141" s="35" t="s">
        <v>129</v>
      </c>
      <c r="B141" s="29"/>
      <c r="C141" s="29"/>
      <c r="D141" s="29"/>
      <c r="E141" s="29"/>
      <c r="F141" s="29">
        <v>1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47"/>
      <c r="R141" s="87">
        <f t="shared" si="11"/>
        <v>1</v>
      </c>
      <c r="S141" s="89">
        <f t="shared" si="9"/>
        <v>0.06666666666666667</v>
      </c>
      <c r="T141" s="91">
        <f t="shared" si="10"/>
        <v>73.42143906020559</v>
      </c>
    </row>
    <row r="142" spans="1:20" ht="12.75">
      <c r="A142" s="27" t="s">
        <v>41</v>
      </c>
      <c r="B142" s="29">
        <v>16</v>
      </c>
      <c r="C142" s="29">
        <v>6</v>
      </c>
      <c r="D142" s="29">
        <v>17</v>
      </c>
      <c r="E142" s="29">
        <v>9</v>
      </c>
      <c r="F142" s="29">
        <v>7</v>
      </c>
      <c r="G142" s="29">
        <v>17</v>
      </c>
      <c r="H142" s="29">
        <v>8</v>
      </c>
      <c r="I142" s="29">
        <v>8</v>
      </c>
      <c r="J142" s="29">
        <v>25</v>
      </c>
      <c r="K142" s="29">
        <v>15</v>
      </c>
      <c r="L142" s="29">
        <v>18</v>
      </c>
      <c r="M142" s="29">
        <v>16</v>
      </c>
      <c r="N142" s="29">
        <v>14</v>
      </c>
      <c r="O142" s="29">
        <v>5</v>
      </c>
      <c r="P142" s="29">
        <v>4</v>
      </c>
      <c r="Q142" s="47"/>
      <c r="R142" s="87">
        <f t="shared" si="11"/>
        <v>185</v>
      </c>
      <c r="S142" s="89">
        <f t="shared" si="9"/>
        <v>12.333333333333334</v>
      </c>
      <c r="T142" s="91">
        <f t="shared" si="10"/>
        <v>13582.966226138034</v>
      </c>
    </row>
    <row r="143" spans="1:20" ht="12.75">
      <c r="A143" s="28" t="s">
        <v>42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47"/>
      <c r="R143" s="87">
        <f t="shared" si="11"/>
        <v>0</v>
      </c>
      <c r="S143" s="89">
        <f t="shared" si="9"/>
        <v>0</v>
      </c>
      <c r="T143" s="91">
        <f t="shared" si="10"/>
        <v>0</v>
      </c>
    </row>
    <row r="144" spans="1:20" ht="12.75">
      <c r="A144" s="28" t="s">
        <v>192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47"/>
      <c r="R144" s="87">
        <f t="shared" si="11"/>
        <v>0</v>
      </c>
      <c r="S144" s="89">
        <f t="shared" si="9"/>
        <v>0</v>
      </c>
      <c r="T144" s="91">
        <f t="shared" si="10"/>
        <v>0</v>
      </c>
    </row>
    <row r="145" spans="1:20" ht="12.75">
      <c r="A145" s="27" t="s">
        <v>43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47"/>
      <c r="R145" s="87">
        <f t="shared" si="11"/>
        <v>0</v>
      </c>
      <c r="S145" s="89">
        <f t="shared" si="9"/>
        <v>0</v>
      </c>
      <c r="T145" s="91">
        <f t="shared" si="10"/>
        <v>0</v>
      </c>
    </row>
    <row r="146" spans="1:20" ht="12.75">
      <c r="A146" s="35" t="s">
        <v>39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47"/>
      <c r="R146" s="87">
        <f t="shared" si="11"/>
        <v>0</v>
      </c>
      <c r="S146" s="89">
        <f t="shared" si="9"/>
        <v>0</v>
      </c>
      <c r="T146" s="91">
        <f t="shared" si="10"/>
        <v>0</v>
      </c>
    </row>
    <row r="147" spans="1:20" ht="13.5" thickBot="1">
      <c r="A147" s="35" t="s">
        <v>176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47"/>
      <c r="R147" s="93">
        <f t="shared" si="11"/>
        <v>0</v>
      </c>
      <c r="S147" s="94">
        <f t="shared" si="9"/>
        <v>0</v>
      </c>
      <c r="T147" s="95">
        <f t="shared" si="10"/>
        <v>0</v>
      </c>
    </row>
    <row r="148" spans="1:20" ht="13.5" thickBot="1">
      <c r="A148" s="26" t="s">
        <v>87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7"/>
      <c r="R148" s="54">
        <f>SUM(R132:R147)</f>
        <v>463</v>
      </c>
      <c r="S148" s="96">
        <f t="shared" si="9"/>
        <v>30.866666666666667</v>
      </c>
      <c r="T148" s="97">
        <f t="shared" si="10"/>
        <v>33994.12628487519</v>
      </c>
    </row>
    <row r="149" spans="1:20" ht="12.75">
      <c r="A149" s="28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7"/>
      <c r="R149" s="52"/>
      <c r="S149" s="53"/>
      <c r="T149" s="52"/>
    </row>
    <row r="150" spans="1:20" ht="12.75">
      <c r="A150" s="26" t="s">
        <v>44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7"/>
      <c r="R150" s="52"/>
      <c r="S150" s="53"/>
      <c r="T150" s="52"/>
    </row>
    <row r="151" spans="1:20" ht="12.75">
      <c r="A151" s="28" t="s">
        <v>92</v>
      </c>
      <c r="B151" s="29">
        <v>12</v>
      </c>
      <c r="C151" s="29">
        <v>12</v>
      </c>
      <c r="D151" s="29">
        <v>13</v>
      </c>
      <c r="E151" s="29">
        <v>14</v>
      </c>
      <c r="F151" s="29">
        <v>27</v>
      </c>
      <c r="G151" s="29">
        <v>7</v>
      </c>
      <c r="H151" s="29">
        <v>16</v>
      </c>
      <c r="I151" s="29">
        <v>31</v>
      </c>
      <c r="J151" s="29">
        <v>17</v>
      </c>
      <c r="K151" s="29">
        <v>13</v>
      </c>
      <c r="L151" s="29">
        <v>19</v>
      </c>
      <c r="M151" s="29">
        <v>14</v>
      </c>
      <c r="N151" s="29">
        <v>14</v>
      </c>
      <c r="O151" s="29">
        <v>11</v>
      </c>
      <c r="P151" s="29">
        <v>19</v>
      </c>
      <c r="Q151" s="47"/>
      <c r="R151" s="29">
        <f>SUM(B151:P151)</f>
        <v>239</v>
      </c>
      <c r="S151" s="48">
        <f aca="true" t="shared" si="12" ref="S151:S160">R151/15</f>
        <v>15.933333333333334</v>
      </c>
      <c r="T151" s="92">
        <f aca="true" t="shared" si="13" ref="T151:T160">S151/0.000908</f>
        <v>17547.723935389135</v>
      </c>
    </row>
    <row r="152" spans="1:20" ht="12.75">
      <c r="A152" s="28" t="s">
        <v>45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47"/>
      <c r="R152" s="87">
        <f aca="true" t="shared" si="14" ref="R152:R159">SUM(B152:P152)</f>
        <v>0</v>
      </c>
      <c r="S152" s="89">
        <f t="shared" si="12"/>
        <v>0</v>
      </c>
      <c r="T152" s="91">
        <f t="shared" si="13"/>
        <v>0</v>
      </c>
    </row>
    <row r="153" spans="1:20" ht="12.75">
      <c r="A153" s="28" t="s">
        <v>46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47"/>
      <c r="R153" s="87">
        <f t="shared" si="14"/>
        <v>0</v>
      </c>
      <c r="S153" s="89">
        <f t="shared" si="12"/>
        <v>0</v>
      </c>
      <c r="T153" s="91">
        <f t="shared" si="13"/>
        <v>0</v>
      </c>
    </row>
    <row r="154" spans="1:20" ht="12.75">
      <c r="A154" s="28" t="s">
        <v>120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47"/>
      <c r="R154" s="87">
        <f t="shared" si="14"/>
        <v>0</v>
      </c>
      <c r="S154" s="89">
        <f t="shared" si="12"/>
        <v>0</v>
      </c>
      <c r="T154" s="91">
        <f t="shared" si="13"/>
        <v>0</v>
      </c>
    </row>
    <row r="155" spans="1:20" ht="12.75">
      <c r="A155" s="28" t="s">
        <v>194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47"/>
      <c r="R155" s="87">
        <f t="shared" si="14"/>
        <v>0</v>
      </c>
      <c r="S155" s="89">
        <f t="shared" si="12"/>
        <v>0</v>
      </c>
      <c r="T155" s="91">
        <f t="shared" si="13"/>
        <v>0</v>
      </c>
    </row>
    <row r="156" spans="1:20" ht="12.75">
      <c r="A156" s="28" t="s">
        <v>196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>
        <v>1</v>
      </c>
      <c r="M156" s="29"/>
      <c r="N156" s="29"/>
      <c r="O156" s="29">
        <v>1</v>
      </c>
      <c r="P156" s="29"/>
      <c r="Q156" s="47"/>
      <c r="R156" s="87">
        <f t="shared" si="14"/>
        <v>2</v>
      </c>
      <c r="S156" s="89">
        <f t="shared" si="12"/>
        <v>0.13333333333333333</v>
      </c>
      <c r="T156" s="91">
        <f t="shared" si="13"/>
        <v>146.84287812041117</v>
      </c>
    </row>
    <row r="157" spans="1:20" ht="12.75">
      <c r="A157" s="28" t="s">
        <v>177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47"/>
      <c r="R157" s="87">
        <f t="shared" si="14"/>
        <v>0</v>
      </c>
      <c r="S157" s="89">
        <f t="shared" si="12"/>
        <v>0</v>
      </c>
      <c r="T157" s="91">
        <f t="shared" si="13"/>
        <v>0</v>
      </c>
    </row>
    <row r="158" spans="1:20" ht="12.75">
      <c r="A158" s="28" t="s">
        <v>84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47"/>
      <c r="R158" s="87">
        <f t="shared" si="14"/>
        <v>0</v>
      </c>
      <c r="S158" s="89">
        <f t="shared" si="12"/>
        <v>0</v>
      </c>
      <c r="T158" s="91">
        <f t="shared" si="13"/>
        <v>0</v>
      </c>
    </row>
    <row r="159" spans="1:20" ht="13.5" thickBot="1">
      <c r="A159" s="39" t="s">
        <v>47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47"/>
      <c r="R159" s="87">
        <f t="shared" si="14"/>
        <v>0</v>
      </c>
      <c r="S159" s="89">
        <f t="shared" si="12"/>
        <v>0</v>
      </c>
      <c r="T159" s="91">
        <f t="shared" si="13"/>
        <v>0</v>
      </c>
    </row>
    <row r="160" spans="1:20" ht="13.5" thickBot="1">
      <c r="A160" s="44" t="s">
        <v>88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7"/>
      <c r="R160" s="54">
        <f>SUM(R151:R159)</f>
        <v>241</v>
      </c>
      <c r="S160" s="96">
        <f t="shared" si="12"/>
        <v>16.066666666666666</v>
      </c>
      <c r="T160" s="97">
        <f t="shared" si="13"/>
        <v>17694.566813509544</v>
      </c>
    </row>
    <row r="161" ht="13.5" thickBot="1"/>
    <row r="162" spans="11:20" ht="13.5" thickBot="1">
      <c r="K162" s="142" t="s">
        <v>201</v>
      </c>
      <c r="L162" s="142"/>
      <c r="M162" s="142"/>
      <c r="N162" s="142"/>
      <c r="O162" s="142"/>
      <c r="P162" s="142"/>
      <c r="R162" s="54">
        <f>SUM(R160,R148,R129,R82)</f>
        <v>989</v>
      </c>
      <c r="S162" s="98">
        <f>SUM(S160,S148,S129,S82)</f>
        <v>65.93333333333334</v>
      </c>
      <c r="T162" s="97">
        <f>SUM(T160,T148,T129,T82)</f>
        <v>72613.80323054332</v>
      </c>
    </row>
  </sheetData>
  <mergeCells count="3">
    <mergeCell ref="L2:N2"/>
    <mergeCell ref="N3:O3"/>
    <mergeCell ref="K162:P162"/>
  </mergeCells>
  <printOptions gridLines="1" horizontalCentered="1"/>
  <pageMargins left="0.75" right="0.75" top="1" bottom="1" header="0.511811023" footer="0.511811023"/>
  <pageSetup horizontalDpi="600" verticalDpi="600" orientation="portrait" scale="62" r:id="rId3"/>
  <headerFooter alignWithMargins="0">
    <oddHeader>&amp;LUpper Narragansett Bay Benthic Study
North Jamestown, 2006</oddHeader>
    <oddFooter>&amp;CPage &amp;P of &amp;N</oddFooter>
  </headerFooter>
  <rowBreaks count="1" manualBreakCount="1">
    <brk id="8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7109375" style="0" customWidth="1"/>
    <col min="20" max="20" width="11.57421875" style="0" customWidth="1"/>
    <col min="21" max="16384" width="11.421875" style="0" customWidth="1"/>
  </cols>
  <sheetData>
    <row r="1" spans="1:12" ht="12.75" customHeight="1">
      <c r="A1" s="1" t="s">
        <v>0</v>
      </c>
      <c r="B1" t="s">
        <v>203</v>
      </c>
      <c r="L1" t="s">
        <v>1</v>
      </c>
    </row>
    <row r="2" spans="1:16" s="23" customFormat="1" ht="12.75" customHeight="1">
      <c r="A2" s="22" t="s">
        <v>195</v>
      </c>
      <c r="L2" s="143" t="s">
        <v>2</v>
      </c>
      <c r="M2" s="143"/>
      <c r="N2" s="143"/>
      <c r="O2" s="23">
        <v>9.08</v>
      </c>
      <c r="P2" s="23" t="s">
        <v>89</v>
      </c>
    </row>
    <row r="3" spans="14:16" ht="12.75" customHeight="1">
      <c r="N3" s="144">
        <v>0.000908</v>
      </c>
      <c r="O3" s="144"/>
      <c r="P3" t="s">
        <v>90</v>
      </c>
    </row>
    <row r="4" spans="1:20" ht="12.75" customHeight="1">
      <c r="A4" s="4"/>
      <c r="B4" s="4" t="s">
        <v>197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15" t="s">
        <v>3</v>
      </c>
      <c r="B5" s="21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  <c r="N5" s="76">
        <v>13</v>
      </c>
      <c r="O5" s="76">
        <v>14</v>
      </c>
      <c r="P5" s="76">
        <v>15</v>
      </c>
      <c r="Q5" s="5"/>
      <c r="R5" s="76" t="s">
        <v>4</v>
      </c>
      <c r="S5" s="76" t="s">
        <v>5</v>
      </c>
      <c r="T5" s="76" t="s">
        <v>6</v>
      </c>
    </row>
    <row r="6" spans="1:20" ht="12.75" customHeight="1">
      <c r="A6" s="28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R6" s="99"/>
      <c r="S6" s="99"/>
      <c r="T6" s="99"/>
    </row>
    <row r="7" spans="1:20" ht="12.75" customHeight="1">
      <c r="A7" s="27" t="s">
        <v>100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R7" s="29">
        <f>SUM(B7:P7)</f>
        <v>0</v>
      </c>
      <c r="S7" s="29">
        <f>R7/15</f>
        <v>0</v>
      </c>
      <c r="T7" s="92">
        <f>S7/0.000908</f>
        <v>0</v>
      </c>
    </row>
    <row r="8" spans="1:20" ht="12.75" customHeight="1">
      <c r="A8" s="27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R8" s="29">
        <f aca="true" t="shared" si="0" ref="R8:R71">SUM(B8:P8)</f>
        <v>0</v>
      </c>
      <c r="S8" s="29">
        <f aca="true" t="shared" si="1" ref="S8:S71">R8/15</f>
        <v>0</v>
      </c>
      <c r="T8" s="92">
        <f aca="true" t="shared" si="2" ref="T8:T71">S8/0.000908</f>
        <v>0</v>
      </c>
    </row>
    <row r="9" spans="1:20" ht="12.75" customHeight="1">
      <c r="A9" s="27" t="s">
        <v>136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9">
        <f t="shared" si="0"/>
        <v>0</v>
      </c>
      <c r="S9" s="29">
        <f t="shared" si="1"/>
        <v>0</v>
      </c>
      <c r="T9" s="92">
        <f t="shared" si="2"/>
        <v>0</v>
      </c>
    </row>
    <row r="10" spans="1:20" ht="12.75" customHeight="1">
      <c r="A10" s="27" t="s">
        <v>59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R10" s="29">
        <f t="shared" si="0"/>
        <v>0</v>
      </c>
      <c r="S10" s="29">
        <f t="shared" si="1"/>
        <v>0</v>
      </c>
      <c r="T10" s="92">
        <f t="shared" si="2"/>
        <v>0</v>
      </c>
    </row>
    <row r="11" spans="1:20" ht="12.75" customHeight="1">
      <c r="A11" s="39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>
        <f t="shared" si="0"/>
        <v>0</v>
      </c>
      <c r="S11" s="29">
        <f t="shared" si="1"/>
        <v>0</v>
      </c>
      <c r="T11" s="92">
        <f t="shared" si="2"/>
        <v>0</v>
      </c>
    </row>
    <row r="12" spans="1:20" ht="12.75" customHeight="1">
      <c r="A12" t="s">
        <v>123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R12" s="29">
        <f t="shared" si="0"/>
        <v>0</v>
      </c>
      <c r="S12" s="29">
        <f t="shared" si="1"/>
        <v>0</v>
      </c>
      <c r="T12" s="92">
        <f t="shared" si="2"/>
        <v>0</v>
      </c>
    </row>
    <row r="13" spans="1:20" ht="12.75" customHeight="1">
      <c r="A13" s="27" t="s">
        <v>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R13" s="29">
        <f t="shared" si="0"/>
        <v>0</v>
      </c>
      <c r="S13" s="29">
        <f t="shared" si="1"/>
        <v>0</v>
      </c>
      <c r="T13" s="92">
        <f t="shared" si="2"/>
        <v>0</v>
      </c>
    </row>
    <row r="14" spans="1:20" ht="12.75" customHeight="1">
      <c r="A14" s="27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R14" s="29">
        <f t="shared" si="0"/>
        <v>0</v>
      </c>
      <c r="S14" s="29">
        <f t="shared" si="1"/>
        <v>0</v>
      </c>
      <c r="T14" s="92">
        <f t="shared" si="2"/>
        <v>0</v>
      </c>
    </row>
    <row r="15" spans="1:20" ht="12.75" customHeight="1">
      <c r="A15" s="27" t="s">
        <v>11</v>
      </c>
      <c r="B15" s="29"/>
      <c r="C15" s="29"/>
      <c r="D15" s="29"/>
      <c r="E15" s="29"/>
      <c r="F15" s="29"/>
      <c r="G15" s="29"/>
      <c r="H15" s="29"/>
      <c r="I15" s="29">
        <v>1</v>
      </c>
      <c r="J15" s="29"/>
      <c r="K15" s="29"/>
      <c r="L15" s="29"/>
      <c r="M15" s="29"/>
      <c r="N15" s="29"/>
      <c r="O15" s="29"/>
      <c r="P15" s="29"/>
      <c r="R15" s="29">
        <f t="shared" si="0"/>
        <v>1</v>
      </c>
      <c r="S15" s="29">
        <f t="shared" si="1"/>
        <v>0.06666666666666667</v>
      </c>
      <c r="T15" s="92">
        <f t="shared" si="2"/>
        <v>73.42143906020559</v>
      </c>
    </row>
    <row r="16" spans="1:20" ht="12.75" customHeight="1">
      <c r="A16" s="27" t="s">
        <v>95</v>
      </c>
      <c r="B16" s="29"/>
      <c r="C16" s="29"/>
      <c r="D16" s="29"/>
      <c r="E16" s="29"/>
      <c r="F16" s="29"/>
      <c r="G16" s="29">
        <v>1</v>
      </c>
      <c r="H16" s="29"/>
      <c r="I16" s="29"/>
      <c r="J16" s="29"/>
      <c r="K16" s="29"/>
      <c r="L16" s="29"/>
      <c r="M16" s="29"/>
      <c r="N16" s="29"/>
      <c r="O16" s="29"/>
      <c r="P16" s="29"/>
      <c r="R16" s="29">
        <f t="shared" si="0"/>
        <v>1</v>
      </c>
      <c r="S16" s="29">
        <f t="shared" si="1"/>
        <v>0.06666666666666667</v>
      </c>
      <c r="T16" s="92">
        <f t="shared" si="2"/>
        <v>73.42143906020559</v>
      </c>
    </row>
    <row r="17" spans="1:20" ht="12.75" customHeight="1">
      <c r="A17" s="27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R17" s="29">
        <f t="shared" si="0"/>
        <v>0</v>
      </c>
      <c r="S17" s="29">
        <f t="shared" si="1"/>
        <v>0</v>
      </c>
      <c r="T17" s="92">
        <f t="shared" si="2"/>
        <v>0</v>
      </c>
    </row>
    <row r="18" spans="1:20" ht="12.75" customHeight="1">
      <c r="A18" s="27" t="s">
        <v>119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>
        <v>1</v>
      </c>
      <c r="M18" s="29"/>
      <c r="N18" s="29"/>
      <c r="O18" s="29"/>
      <c r="P18" s="29"/>
      <c r="R18" s="29">
        <f t="shared" si="0"/>
        <v>1</v>
      </c>
      <c r="S18" s="29">
        <f t="shared" si="1"/>
        <v>0.06666666666666667</v>
      </c>
      <c r="T18" s="92">
        <f t="shared" si="2"/>
        <v>73.42143906020559</v>
      </c>
    </row>
    <row r="19" spans="1:20" ht="12.75" customHeight="1">
      <c r="A19" s="27" t="s">
        <v>101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R19" s="29">
        <f t="shared" si="0"/>
        <v>0</v>
      </c>
      <c r="S19" s="29">
        <f t="shared" si="1"/>
        <v>0</v>
      </c>
      <c r="T19" s="92">
        <f t="shared" si="2"/>
        <v>0</v>
      </c>
    </row>
    <row r="20" spans="1:20" ht="12.75" customHeight="1">
      <c r="A20" s="27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R20" s="29">
        <f t="shared" si="0"/>
        <v>0</v>
      </c>
      <c r="S20" s="29">
        <f t="shared" si="1"/>
        <v>0</v>
      </c>
      <c r="T20" s="92">
        <f t="shared" si="2"/>
        <v>0</v>
      </c>
    </row>
    <row r="21" spans="1:20" ht="12.75" customHeight="1">
      <c r="A21" s="27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R21" s="29">
        <f t="shared" si="0"/>
        <v>0</v>
      </c>
      <c r="S21" s="29">
        <f t="shared" si="1"/>
        <v>0</v>
      </c>
      <c r="T21" s="92">
        <f t="shared" si="2"/>
        <v>0</v>
      </c>
    </row>
    <row r="22" spans="1:20" ht="12.75" customHeight="1">
      <c r="A22" s="70" t="s">
        <v>184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29">
        <f t="shared" si="0"/>
        <v>0</v>
      </c>
      <c r="S22" s="29">
        <f t="shared" si="1"/>
        <v>0</v>
      </c>
      <c r="T22" s="92">
        <f t="shared" si="2"/>
        <v>0</v>
      </c>
    </row>
    <row r="23" spans="1:20" ht="12.75" customHeight="1">
      <c r="A23" s="27" t="s">
        <v>78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R23" s="29">
        <f t="shared" si="0"/>
        <v>0</v>
      </c>
      <c r="S23" s="29">
        <f t="shared" si="1"/>
        <v>0</v>
      </c>
      <c r="T23" s="92">
        <f t="shared" si="2"/>
        <v>0</v>
      </c>
    </row>
    <row r="24" spans="1:20" ht="12.75" customHeight="1">
      <c r="A24" s="27" t="s">
        <v>70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R24" s="29">
        <f t="shared" si="0"/>
        <v>0</v>
      </c>
      <c r="S24" s="29">
        <f t="shared" si="1"/>
        <v>0</v>
      </c>
      <c r="T24" s="92">
        <f t="shared" si="2"/>
        <v>0</v>
      </c>
    </row>
    <row r="25" spans="1:20" ht="12.75" customHeight="1">
      <c r="A25" s="27" t="s">
        <v>118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R25" s="29">
        <f t="shared" si="0"/>
        <v>0</v>
      </c>
      <c r="S25" s="29">
        <f t="shared" si="1"/>
        <v>0</v>
      </c>
      <c r="T25" s="92">
        <f t="shared" si="2"/>
        <v>0</v>
      </c>
    </row>
    <row r="26" spans="1:20" ht="12.75" customHeight="1">
      <c r="A26" s="39" t="s">
        <v>137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9">
        <f t="shared" si="0"/>
        <v>0</v>
      </c>
      <c r="S26" s="29">
        <f t="shared" si="1"/>
        <v>0</v>
      </c>
      <c r="T26" s="92">
        <f t="shared" si="2"/>
        <v>0</v>
      </c>
    </row>
    <row r="27" spans="1:20" ht="12.75" customHeight="1">
      <c r="A27" s="39" t="s">
        <v>60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29">
        <f t="shared" si="0"/>
        <v>0</v>
      </c>
      <c r="S27" s="29">
        <f t="shared" si="1"/>
        <v>0</v>
      </c>
      <c r="T27" s="92">
        <f t="shared" si="2"/>
        <v>0</v>
      </c>
    </row>
    <row r="28" spans="1:20" ht="12.75" customHeight="1">
      <c r="A28" s="39" t="s">
        <v>125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>
        <f t="shared" si="0"/>
        <v>0</v>
      </c>
      <c r="S28" s="29">
        <f t="shared" si="1"/>
        <v>0</v>
      </c>
      <c r="T28" s="92">
        <f t="shared" si="2"/>
        <v>0</v>
      </c>
    </row>
    <row r="29" spans="1:20" ht="12.75" customHeight="1">
      <c r="A29" s="39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>
        <f t="shared" si="0"/>
        <v>0</v>
      </c>
      <c r="S29" s="29">
        <f t="shared" si="1"/>
        <v>0</v>
      </c>
      <c r="T29" s="92">
        <f t="shared" si="2"/>
        <v>0</v>
      </c>
    </row>
    <row r="30" spans="1:20" ht="12.75" customHeight="1">
      <c r="A30" s="39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R30" s="29">
        <f t="shared" si="0"/>
        <v>0</v>
      </c>
      <c r="S30" s="29">
        <f t="shared" si="1"/>
        <v>0</v>
      </c>
      <c r="T30" s="92">
        <f t="shared" si="2"/>
        <v>0</v>
      </c>
    </row>
    <row r="31" spans="1:20" ht="12.75" customHeight="1">
      <c r="A31" s="27" t="s">
        <v>121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R31" s="29">
        <f t="shared" si="0"/>
        <v>0</v>
      </c>
      <c r="S31" s="29">
        <f t="shared" si="1"/>
        <v>0</v>
      </c>
      <c r="T31" s="92">
        <f t="shared" si="2"/>
        <v>0</v>
      </c>
    </row>
    <row r="32" spans="1:20" ht="12.75" customHeight="1">
      <c r="A32" s="39" t="s">
        <v>144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R32" s="29">
        <f t="shared" si="0"/>
        <v>0</v>
      </c>
      <c r="S32" s="29">
        <f t="shared" si="1"/>
        <v>0</v>
      </c>
      <c r="T32" s="92">
        <f t="shared" si="2"/>
        <v>0</v>
      </c>
    </row>
    <row r="33" spans="1:20" ht="12.75" customHeight="1">
      <c r="A33" t="s">
        <v>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R33" s="29">
        <f t="shared" si="0"/>
        <v>0</v>
      </c>
      <c r="S33" s="29">
        <f t="shared" si="1"/>
        <v>0</v>
      </c>
      <c r="T33" s="92">
        <f t="shared" si="2"/>
        <v>0</v>
      </c>
    </row>
    <row r="34" spans="1:20" ht="12.75" customHeight="1">
      <c r="A34" s="40" t="s">
        <v>53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R34" s="29">
        <f t="shared" si="0"/>
        <v>0</v>
      </c>
      <c r="S34" s="29">
        <f t="shared" si="1"/>
        <v>0</v>
      </c>
      <c r="T34" s="92">
        <f t="shared" si="2"/>
        <v>0</v>
      </c>
    </row>
    <row r="35" spans="1:20" ht="12.75" customHeight="1">
      <c r="A35" s="40" t="s">
        <v>104</v>
      </c>
      <c r="B35" s="29"/>
      <c r="C35" s="29"/>
      <c r="D35" s="29"/>
      <c r="E35" s="29"/>
      <c r="F35" s="29"/>
      <c r="G35" s="29"/>
      <c r="H35" s="29"/>
      <c r="I35" s="29"/>
      <c r="J35" s="29"/>
      <c r="K35" s="29">
        <v>1</v>
      </c>
      <c r="L35" s="29"/>
      <c r="M35" s="29"/>
      <c r="N35" s="29"/>
      <c r="O35" s="29"/>
      <c r="P35" s="29"/>
      <c r="R35" s="29">
        <f t="shared" si="0"/>
        <v>1</v>
      </c>
      <c r="S35" s="29">
        <f t="shared" si="1"/>
        <v>0.06666666666666667</v>
      </c>
      <c r="T35" s="92">
        <f t="shared" si="2"/>
        <v>73.42143906020559</v>
      </c>
    </row>
    <row r="36" spans="1:20" ht="12.75" customHeight="1">
      <c r="A36" s="27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>
        <f t="shared" si="0"/>
        <v>0</v>
      </c>
      <c r="S36" s="29">
        <f t="shared" si="1"/>
        <v>0</v>
      </c>
      <c r="T36" s="92">
        <f t="shared" si="2"/>
        <v>0</v>
      </c>
    </row>
    <row r="37" spans="1:20" ht="12.75" customHeight="1">
      <c r="A37" s="27" t="s">
        <v>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R37" s="29">
        <f t="shared" si="0"/>
        <v>0</v>
      </c>
      <c r="S37" s="29">
        <f t="shared" si="1"/>
        <v>0</v>
      </c>
      <c r="T37" s="92">
        <f t="shared" si="2"/>
        <v>0</v>
      </c>
    </row>
    <row r="38" spans="1:20" ht="12.75" customHeight="1">
      <c r="A38" s="27" t="s">
        <v>97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R38" s="29">
        <f t="shared" si="0"/>
        <v>0</v>
      </c>
      <c r="S38" s="29">
        <f t="shared" si="1"/>
        <v>0</v>
      </c>
      <c r="T38" s="92">
        <f t="shared" si="2"/>
        <v>0</v>
      </c>
    </row>
    <row r="39" spans="1:20" ht="12.75" customHeight="1">
      <c r="A39" s="27" t="s">
        <v>134</v>
      </c>
      <c r="B39" s="29"/>
      <c r="C39" s="29"/>
      <c r="D39" s="29"/>
      <c r="E39" s="29"/>
      <c r="F39" s="29"/>
      <c r="G39" s="29">
        <v>1</v>
      </c>
      <c r="H39" s="29"/>
      <c r="I39" s="29"/>
      <c r="J39" s="29"/>
      <c r="K39" s="29"/>
      <c r="L39" s="29"/>
      <c r="M39" s="29"/>
      <c r="N39" s="29"/>
      <c r="O39" s="29"/>
      <c r="P39" s="29"/>
      <c r="R39" s="29">
        <f t="shared" si="0"/>
        <v>1</v>
      </c>
      <c r="S39" s="29">
        <f t="shared" si="1"/>
        <v>0.06666666666666667</v>
      </c>
      <c r="T39" s="92">
        <f t="shared" si="2"/>
        <v>73.42143906020559</v>
      </c>
    </row>
    <row r="40" spans="1:20" ht="12.75" customHeight="1">
      <c r="A40" s="27" t="s">
        <v>93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29">
        <f t="shared" si="0"/>
        <v>0</v>
      </c>
      <c r="S40" s="29">
        <f t="shared" si="1"/>
        <v>0</v>
      </c>
      <c r="T40" s="92">
        <f t="shared" si="2"/>
        <v>0</v>
      </c>
    </row>
    <row r="41" spans="1:20" ht="12.75" customHeight="1">
      <c r="A41" s="27" t="s">
        <v>96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R41" s="29">
        <f t="shared" si="0"/>
        <v>0</v>
      </c>
      <c r="S41" s="29">
        <f t="shared" si="1"/>
        <v>0</v>
      </c>
      <c r="T41" s="92">
        <f t="shared" si="2"/>
        <v>0</v>
      </c>
    </row>
    <row r="42" spans="1:20" ht="12.75" customHeight="1">
      <c r="A42" s="27" t="s">
        <v>17</v>
      </c>
      <c r="B42" s="29"/>
      <c r="C42" s="29">
        <v>3</v>
      </c>
      <c r="D42" s="29">
        <v>7</v>
      </c>
      <c r="E42" s="29">
        <v>1</v>
      </c>
      <c r="F42" s="29">
        <v>3</v>
      </c>
      <c r="G42" s="29">
        <v>6</v>
      </c>
      <c r="H42" s="29">
        <v>1</v>
      </c>
      <c r="I42" s="29"/>
      <c r="J42" s="29">
        <v>5</v>
      </c>
      <c r="K42" s="29">
        <v>1</v>
      </c>
      <c r="L42" s="29">
        <v>1</v>
      </c>
      <c r="M42" s="29">
        <v>1</v>
      </c>
      <c r="N42" s="29"/>
      <c r="O42" s="29"/>
      <c r="P42" s="29">
        <v>3</v>
      </c>
      <c r="R42" s="29">
        <f t="shared" si="0"/>
        <v>32</v>
      </c>
      <c r="S42" s="29">
        <f t="shared" si="1"/>
        <v>2.1333333333333333</v>
      </c>
      <c r="T42" s="92">
        <f t="shared" si="2"/>
        <v>2349.4860499265787</v>
      </c>
    </row>
    <row r="43" spans="1:20" ht="12.75" customHeight="1">
      <c r="A43" s="27" t="s">
        <v>72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R43" s="29">
        <f t="shared" si="0"/>
        <v>0</v>
      </c>
      <c r="S43" s="29">
        <f t="shared" si="1"/>
        <v>0</v>
      </c>
      <c r="T43" s="92">
        <f t="shared" si="2"/>
        <v>0</v>
      </c>
    </row>
    <row r="44" spans="1:20" ht="12.75" customHeight="1">
      <c r="A44" s="27" t="s">
        <v>147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R44" s="29">
        <f t="shared" si="0"/>
        <v>0</v>
      </c>
      <c r="S44" s="29">
        <f t="shared" si="1"/>
        <v>0</v>
      </c>
      <c r="T44" s="92">
        <f t="shared" si="2"/>
        <v>0</v>
      </c>
    </row>
    <row r="45" spans="1:20" ht="12.75" customHeight="1">
      <c r="A45" s="27" t="s">
        <v>18</v>
      </c>
      <c r="B45" s="29">
        <v>1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v>2</v>
      </c>
      <c r="M45" s="29"/>
      <c r="N45" s="29"/>
      <c r="O45" s="29"/>
      <c r="P45" s="29">
        <v>1</v>
      </c>
      <c r="R45" s="29">
        <f t="shared" si="0"/>
        <v>4</v>
      </c>
      <c r="S45" s="29">
        <f t="shared" si="1"/>
        <v>0.26666666666666666</v>
      </c>
      <c r="T45" s="92">
        <f t="shared" si="2"/>
        <v>293.68575624082234</v>
      </c>
    </row>
    <row r="46" spans="1:20" ht="12.75" customHeight="1">
      <c r="A46" s="27" t="s">
        <v>135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29">
        <f t="shared" si="0"/>
        <v>0</v>
      </c>
      <c r="S46" s="29">
        <f t="shared" si="1"/>
        <v>0</v>
      </c>
      <c r="T46" s="92">
        <f t="shared" si="2"/>
        <v>0</v>
      </c>
    </row>
    <row r="47" spans="1:20" ht="12.75" customHeight="1">
      <c r="A47" s="27" t="s">
        <v>108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29">
        <f t="shared" si="0"/>
        <v>0</v>
      </c>
      <c r="S47" s="29">
        <f t="shared" si="1"/>
        <v>0</v>
      </c>
      <c r="T47" s="92">
        <f t="shared" si="2"/>
        <v>0</v>
      </c>
    </row>
    <row r="48" spans="1:20" ht="12.75" customHeight="1">
      <c r="A48" s="27" t="s">
        <v>76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R48" s="29">
        <f t="shared" si="0"/>
        <v>0</v>
      </c>
      <c r="S48" s="29">
        <f t="shared" si="1"/>
        <v>0</v>
      </c>
      <c r="T48" s="92">
        <f t="shared" si="2"/>
        <v>0</v>
      </c>
    </row>
    <row r="49" spans="1:20" ht="12.75" customHeight="1">
      <c r="A49" s="27" t="s">
        <v>19</v>
      </c>
      <c r="B49" s="29"/>
      <c r="C49" s="29"/>
      <c r="D49" s="29"/>
      <c r="E49" s="29"/>
      <c r="F49" s="29"/>
      <c r="G49" s="29"/>
      <c r="H49" s="29"/>
      <c r="I49" s="29"/>
      <c r="J49" s="29">
        <v>1</v>
      </c>
      <c r="K49" s="29"/>
      <c r="L49" s="29"/>
      <c r="M49" s="29"/>
      <c r="N49" s="29"/>
      <c r="O49" s="29"/>
      <c r="P49" s="29"/>
      <c r="R49" s="29">
        <f t="shared" si="0"/>
        <v>1</v>
      </c>
      <c r="S49" s="29">
        <f t="shared" si="1"/>
        <v>0.06666666666666667</v>
      </c>
      <c r="T49" s="92">
        <f t="shared" si="2"/>
        <v>73.42143906020559</v>
      </c>
    </row>
    <row r="50" spans="1:20" ht="12.75" customHeight="1">
      <c r="A50" s="27" t="s">
        <v>20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R50" s="29">
        <f t="shared" si="0"/>
        <v>0</v>
      </c>
      <c r="S50" s="29">
        <f t="shared" si="1"/>
        <v>0</v>
      </c>
      <c r="T50" s="92">
        <f t="shared" si="2"/>
        <v>0</v>
      </c>
    </row>
    <row r="51" spans="1:20" ht="12.75" customHeight="1">
      <c r="A51" s="24" t="s">
        <v>57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R51" s="29">
        <f t="shared" si="0"/>
        <v>0</v>
      </c>
      <c r="S51" s="29">
        <f t="shared" si="1"/>
        <v>0</v>
      </c>
      <c r="T51" s="92">
        <f t="shared" si="2"/>
        <v>0</v>
      </c>
    </row>
    <row r="52" spans="1:20" ht="12.75" customHeight="1">
      <c r="A52" s="24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R52" s="29">
        <f t="shared" si="0"/>
        <v>0</v>
      </c>
      <c r="S52" s="29">
        <f t="shared" si="1"/>
        <v>0</v>
      </c>
      <c r="T52" s="92">
        <f t="shared" si="2"/>
        <v>0</v>
      </c>
    </row>
    <row r="53" spans="1:20" ht="12.75" customHeight="1">
      <c r="A53" s="24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R53" s="29">
        <f t="shared" si="0"/>
        <v>0</v>
      </c>
      <c r="S53" s="29">
        <f t="shared" si="1"/>
        <v>0</v>
      </c>
      <c r="T53" s="92">
        <f t="shared" si="2"/>
        <v>0</v>
      </c>
    </row>
    <row r="54" spans="1:20" ht="12.75" customHeight="1">
      <c r="A54" s="24" t="s">
        <v>110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R54" s="29">
        <f t="shared" si="0"/>
        <v>0</v>
      </c>
      <c r="S54" s="29">
        <f t="shared" si="1"/>
        <v>0</v>
      </c>
      <c r="T54" s="92">
        <f t="shared" si="2"/>
        <v>0</v>
      </c>
    </row>
    <row r="55" spans="1:20" ht="12.75" customHeight="1">
      <c r="A55" s="27" t="s">
        <v>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R55" s="29">
        <f t="shared" si="0"/>
        <v>0</v>
      </c>
      <c r="S55" s="29">
        <f t="shared" si="1"/>
        <v>0</v>
      </c>
      <c r="T55" s="92">
        <f t="shared" si="2"/>
        <v>0</v>
      </c>
    </row>
    <row r="56" spans="1:20" ht="12.75" customHeight="1">
      <c r="A56" s="27" t="s">
        <v>49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R56" s="29">
        <f t="shared" si="0"/>
        <v>0</v>
      </c>
      <c r="S56" s="29">
        <f t="shared" si="1"/>
        <v>0</v>
      </c>
      <c r="T56" s="92">
        <f t="shared" si="2"/>
        <v>0</v>
      </c>
    </row>
    <row r="57" spans="1:20" ht="12.75" customHeight="1">
      <c r="A57" s="27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>
        <v>1</v>
      </c>
      <c r="M57" s="29"/>
      <c r="N57" s="29"/>
      <c r="O57" s="29"/>
      <c r="P57" s="29"/>
      <c r="R57" s="29">
        <f t="shared" si="0"/>
        <v>1</v>
      </c>
      <c r="S57" s="29">
        <f t="shared" si="1"/>
        <v>0.06666666666666667</v>
      </c>
      <c r="T57" s="92">
        <f t="shared" si="2"/>
        <v>73.42143906020559</v>
      </c>
    </row>
    <row r="58" spans="1:20" ht="12.75" customHeight="1">
      <c r="A58" s="27" t="s">
        <v>22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R58" s="29">
        <f t="shared" si="0"/>
        <v>0</v>
      </c>
      <c r="S58" s="29">
        <f t="shared" si="1"/>
        <v>0</v>
      </c>
      <c r="T58" s="92">
        <f t="shared" si="2"/>
        <v>0</v>
      </c>
    </row>
    <row r="59" spans="1:20" ht="12.75" customHeight="1">
      <c r="A59" s="27" t="s">
        <v>67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R59" s="29">
        <f t="shared" si="0"/>
        <v>0</v>
      </c>
      <c r="S59" s="29">
        <f t="shared" si="1"/>
        <v>0</v>
      </c>
      <c r="T59" s="92">
        <f t="shared" si="2"/>
        <v>0</v>
      </c>
    </row>
    <row r="60" spans="1:20" ht="12.75" customHeight="1">
      <c r="A60" s="27" t="s">
        <v>23</v>
      </c>
      <c r="B60" s="29"/>
      <c r="C60" s="29">
        <v>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R60" s="29">
        <f t="shared" si="0"/>
        <v>1</v>
      </c>
      <c r="S60" s="29">
        <f t="shared" si="1"/>
        <v>0.06666666666666667</v>
      </c>
      <c r="T60" s="92">
        <f t="shared" si="2"/>
        <v>73.42143906020559</v>
      </c>
    </row>
    <row r="61" spans="1:20" ht="12.75" customHeight="1">
      <c r="A61" s="27" t="s">
        <v>63</v>
      </c>
      <c r="B61" s="29"/>
      <c r="C61" s="29"/>
      <c r="D61" s="29"/>
      <c r="E61" s="29"/>
      <c r="F61" s="29"/>
      <c r="G61" s="29"/>
      <c r="H61" s="29"/>
      <c r="I61" s="29"/>
      <c r="J61" s="29"/>
      <c r="K61" s="29">
        <v>1</v>
      </c>
      <c r="L61" s="29"/>
      <c r="M61" s="29"/>
      <c r="N61" s="29"/>
      <c r="O61" s="29"/>
      <c r="P61" s="29"/>
      <c r="R61" s="29">
        <f t="shared" si="0"/>
        <v>1</v>
      </c>
      <c r="S61" s="29">
        <f t="shared" si="1"/>
        <v>0.06666666666666667</v>
      </c>
      <c r="T61" s="92">
        <f t="shared" si="2"/>
        <v>73.42143906020559</v>
      </c>
    </row>
    <row r="62" spans="1:20" ht="12.75" customHeight="1">
      <c r="A62" s="27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R62" s="29">
        <f t="shared" si="0"/>
        <v>0</v>
      </c>
      <c r="S62" s="29">
        <f t="shared" si="1"/>
        <v>0</v>
      </c>
      <c r="T62" s="92">
        <f t="shared" si="2"/>
        <v>0</v>
      </c>
    </row>
    <row r="63" spans="1:20" ht="12.75" customHeight="1">
      <c r="A63" s="27" t="s">
        <v>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R63" s="29">
        <f t="shared" si="0"/>
        <v>0</v>
      </c>
      <c r="S63" s="29">
        <f t="shared" si="1"/>
        <v>0</v>
      </c>
      <c r="T63" s="92">
        <f t="shared" si="2"/>
        <v>0</v>
      </c>
    </row>
    <row r="64" spans="1:20" ht="12.75" customHeight="1">
      <c r="A64" s="27" t="s">
        <v>191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R64" s="29">
        <f t="shared" si="0"/>
        <v>0</v>
      </c>
      <c r="S64" s="29">
        <f t="shared" si="1"/>
        <v>0</v>
      </c>
      <c r="T64" s="92">
        <f t="shared" si="2"/>
        <v>0</v>
      </c>
    </row>
    <row r="65" spans="1:20" ht="12.75" customHeight="1">
      <c r="A65" s="27" t="s">
        <v>74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R65" s="29">
        <f t="shared" si="0"/>
        <v>0</v>
      </c>
      <c r="S65" s="29">
        <f t="shared" si="1"/>
        <v>0</v>
      </c>
      <c r="T65" s="92">
        <f t="shared" si="2"/>
        <v>0</v>
      </c>
    </row>
    <row r="66" spans="1:20" ht="12.75" customHeight="1">
      <c r="A66" s="27" t="s">
        <v>25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R66" s="29">
        <f t="shared" si="0"/>
        <v>0</v>
      </c>
      <c r="S66" s="29">
        <f t="shared" si="1"/>
        <v>0</v>
      </c>
      <c r="T66" s="92">
        <f t="shared" si="2"/>
        <v>0</v>
      </c>
    </row>
    <row r="67" spans="1:20" ht="12.75" customHeight="1">
      <c r="A67" s="39" t="s">
        <v>69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R67" s="29">
        <f t="shared" si="0"/>
        <v>0</v>
      </c>
      <c r="S67" s="29">
        <f t="shared" si="1"/>
        <v>0</v>
      </c>
      <c r="T67" s="92">
        <f t="shared" si="2"/>
        <v>0</v>
      </c>
    </row>
    <row r="68" spans="1:20" ht="12.75" customHeight="1">
      <c r="A68" s="39" t="s">
        <v>122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R68" s="29">
        <f t="shared" si="0"/>
        <v>0</v>
      </c>
      <c r="S68" s="29">
        <f t="shared" si="1"/>
        <v>0</v>
      </c>
      <c r="T68" s="92">
        <f t="shared" si="2"/>
        <v>0</v>
      </c>
    </row>
    <row r="69" spans="1:20" ht="12.75" customHeight="1">
      <c r="A69" s="40" t="s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R69" s="29">
        <f t="shared" si="0"/>
        <v>0</v>
      </c>
      <c r="S69" s="29">
        <f t="shared" si="1"/>
        <v>0</v>
      </c>
      <c r="T69" s="92">
        <f t="shared" si="2"/>
        <v>0</v>
      </c>
    </row>
    <row r="70" spans="1:20" ht="12.75" customHeight="1">
      <c r="A70" s="39" t="s">
        <v>146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R70" s="29">
        <f t="shared" si="0"/>
        <v>0</v>
      </c>
      <c r="S70" s="29">
        <f t="shared" si="1"/>
        <v>0</v>
      </c>
      <c r="T70" s="92">
        <f t="shared" si="2"/>
        <v>0</v>
      </c>
    </row>
    <row r="71" spans="1:20" ht="12.75" customHeight="1">
      <c r="A71" s="27" t="s">
        <v>52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R71" s="29">
        <f t="shared" si="0"/>
        <v>0</v>
      </c>
      <c r="S71" s="29">
        <f t="shared" si="1"/>
        <v>0</v>
      </c>
      <c r="T71" s="92">
        <f t="shared" si="2"/>
        <v>0</v>
      </c>
    </row>
    <row r="72" spans="1:20" ht="12.75" customHeight="1">
      <c r="A72" s="27" t="s">
        <v>79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R72" s="29">
        <f aca="true" t="shared" si="3" ref="R72:R81">SUM(B72:P72)</f>
        <v>0</v>
      </c>
      <c r="S72" s="29">
        <f aca="true" t="shared" si="4" ref="S72:S82">R72/15</f>
        <v>0</v>
      </c>
      <c r="T72" s="92">
        <f aca="true" t="shared" si="5" ref="T72:T82">S72/0.000908</f>
        <v>0</v>
      </c>
    </row>
    <row r="73" spans="1:20" ht="12.75" customHeight="1">
      <c r="A73" s="71" t="s">
        <v>146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R73" s="29">
        <f t="shared" si="3"/>
        <v>0</v>
      </c>
      <c r="S73" s="29">
        <f t="shared" si="4"/>
        <v>0</v>
      </c>
      <c r="T73" s="92">
        <f t="shared" si="5"/>
        <v>0</v>
      </c>
    </row>
    <row r="74" spans="1:20" ht="12.75" customHeight="1">
      <c r="A74" t="s">
        <v>55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R74" s="29">
        <f t="shared" si="3"/>
        <v>0</v>
      </c>
      <c r="S74" s="29">
        <f t="shared" si="4"/>
        <v>0</v>
      </c>
      <c r="T74" s="92">
        <f t="shared" si="5"/>
        <v>0</v>
      </c>
    </row>
    <row r="75" spans="1:20" ht="12.75" customHeight="1">
      <c r="A75" s="74" t="s">
        <v>193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1</v>
      </c>
      <c r="N75" s="29"/>
      <c r="O75" s="29"/>
      <c r="P75" s="29"/>
      <c r="R75" s="29">
        <f t="shared" si="3"/>
        <v>1</v>
      </c>
      <c r="S75" s="29">
        <f t="shared" si="4"/>
        <v>0.06666666666666667</v>
      </c>
      <c r="T75" s="92">
        <f t="shared" si="5"/>
        <v>73.42143906020559</v>
      </c>
    </row>
    <row r="76" spans="1:20" ht="12.75" customHeight="1">
      <c r="A76" s="40" t="s">
        <v>178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R76" s="29">
        <f t="shared" si="3"/>
        <v>0</v>
      </c>
      <c r="S76" s="29">
        <f t="shared" si="4"/>
        <v>0</v>
      </c>
      <c r="T76" s="92">
        <f t="shared" si="5"/>
        <v>0</v>
      </c>
    </row>
    <row r="77" spans="1:20" ht="12.75" customHeight="1">
      <c r="A77" t="s">
        <v>56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R77" s="29">
        <f t="shared" si="3"/>
        <v>0</v>
      </c>
      <c r="S77" s="29">
        <f t="shared" si="4"/>
        <v>0</v>
      </c>
      <c r="T77" s="92">
        <f t="shared" si="5"/>
        <v>0</v>
      </c>
    </row>
    <row r="78" spans="1:20" ht="12.75" customHeight="1">
      <c r="A78" s="27" t="s">
        <v>26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R78" s="29">
        <f t="shared" si="3"/>
        <v>0</v>
      </c>
      <c r="S78" s="29">
        <f t="shared" si="4"/>
        <v>0</v>
      </c>
      <c r="T78" s="92">
        <f t="shared" si="5"/>
        <v>0</v>
      </c>
    </row>
    <row r="79" spans="1:20" ht="12.75" customHeight="1">
      <c r="A79" s="40" t="s">
        <v>64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R79" s="29">
        <f t="shared" si="3"/>
        <v>0</v>
      </c>
      <c r="S79" s="29">
        <f t="shared" si="4"/>
        <v>0</v>
      </c>
      <c r="T79" s="92">
        <f t="shared" si="5"/>
        <v>0</v>
      </c>
    </row>
    <row r="80" spans="1:20" ht="12.75" customHeight="1">
      <c r="A80" s="27" t="s">
        <v>27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>
        <v>1</v>
      </c>
      <c r="N80" s="29"/>
      <c r="O80" s="29"/>
      <c r="P80" s="29"/>
      <c r="R80" s="29">
        <f t="shared" si="3"/>
        <v>1</v>
      </c>
      <c r="S80" s="29">
        <f t="shared" si="4"/>
        <v>0.06666666666666667</v>
      </c>
      <c r="T80" s="92">
        <f t="shared" si="5"/>
        <v>73.42143906020559</v>
      </c>
    </row>
    <row r="81" spans="1:20" ht="12.75" customHeight="1" thickBot="1">
      <c r="A81" s="28" t="s">
        <v>91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R81" s="29">
        <f t="shared" si="3"/>
        <v>0</v>
      </c>
      <c r="S81" s="29">
        <f t="shared" si="4"/>
        <v>0</v>
      </c>
      <c r="T81" s="92">
        <f t="shared" si="5"/>
        <v>0</v>
      </c>
    </row>
    <row r="82" spans="1:20" ht="12.75" customHeight="1" thickBot="1">
      <c r="A82" s="26" t="s">
        <v>85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R82" s="54">
        <f>SUM(R7:R81)</f>
        <v>47</v>
      </c>
      <c r="S82" s="98">
        <f t="shared" si="4"/>
        <v>3.1333333333333333</v>
      </c>
      <c r="T82" s="97">
        <f t="shared" si="5"/>
        <v>3450.8076358296626</v>
      </c>
    </row>
    <row r="83" spans="1:20" ht="12.75" customHeight="1">
      <c r="A83" s="2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R83" s="4"/>
      <c r="S83" s="4"/>
      <c r="T83" s="4"/>
    </row>
    <row r="84" spans="1:20" ht="12.75" customHeight="1">
      <c r="A84" s="26" t="s">
        <v>28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R84" s="4"/>
      <c r="S84" s="4"/>
      <c r="T84" s="4"/>
    </row>
    <row r="85" spans="1:20" ht="12.75" customHeight="1">
      <c r="A85" s="28" t="s">
        <v>127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R85" s="29">
        <f>SUM(B85:P85)</f>
        <v>0</v>
      </c>
      <c r="S85" s="29">
        <f aca="true" t="shared" si="6" ref="S85:S129">R85/15</f>
        <v>0</v>
      </c>
      <c r="T85" s="92">
        <f aca="true" t="shared" si="7" ref="T85:T129">S85/0.000908</f>
        <v>0</v>
      </c>
    </row>
    <row r="86" spans="1:20" ht="12.75" customHeight="1">
      <c r="A86" s="28" t="s">
        <v>29</v>
      </c>
      <c r="B86" s="29">
        <v>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R86" s="29">
        <f aca="true" t="shared" si="8" ref="R86:R128">SUM(B86:P86)</f>
        <v>1</v>
      </c>
      <c r="S86" s="29">
        <f t="shared" si="6"/>
        <v>0.06666666666666667</v>
      </c>
      <c r="T86" s="92">
        <f t="shared" si="7"/>
        <v>73.42143906020559</v>
      </c>
    </row>
    <row r="87" spans="1:20" ht="12.75" customHeight="1">
      <c r="A87" s="28" t="s">
        <v>142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R87" s="29">
        <f t="shared" si="8"/>
        <v>0</v>
      </c>
      <c r="S87" s="29">
        <f t="shared" si="6"/>
        <v>0</v>
      </c>
      <c r="T87" s="92">
        <f t="shared" si="7"/>
        <v>0</v>
      </c>
    </row>
    <row r="88" spans="1:20" ht="12.75" customHeight="1">
      <c r="A88" s="35" t="s">
        <v>106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R88" s="29">
        <f t="shared" si="8"/>
        <v>0</v>
      </c>
      <c r="S88" s="29">
        <f t="shared" si="6"/>
        <v>0</v>
      </c>
      <c r="T88" s="92">
        <f t="shared" si="7"/>
        <v>0</v>
      </c>
    </row>
    <row r="89" spans="1:20" ht="12.75" customHeight="1">
      <c r="A89" s="35" t="s">
        <v>77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R89" s="29">
        <f t="shared" si="8"/>
        <v>0</v>
      </c>
      <c r="S89" s="29">
        <f t="shared" si="6"/>
        <v>0</v>
      </c>
      <c r="T89" s="92">
        <f t="shared" si="7"/>
        <v>0</v>
      </c>
    </row>
    <row r="90" spans="1:20" ht="12.75" customHeight="1">
      <c r="A90" s="35" t="s">
        <v>75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R90" s="29">
        <f t="shared" si="8"/>
        <v>0</v>
      </c>
      <c r="S90" s="29">
        <f t="shared" si="6"/>
        <v>0</v>
      </c>
      <c r="T90" s="92">
        <f t="shared" si="7"/>
        <v>0</v>
      </c>
    </row>
    <row r="91" spans="1:20" ht="12.75" customHeight="1">
      <c r="A91" s="35" t="s">
        <v>30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R91" s="29">
        <f t="shared" si="8"/>
        <v>0</v>
      </c>
      <c r="S91" s="29">
        <f t="shared" si="6"/>
        <v>0</v>
      </c>
      <c r="T91" s="92">
        <f t="shared" si="7"/>
        <v>0</v>
      </c>
    </row>
    <row r="92" spans="1:20" ht="12.75" customHeight="1">
      <c r="A92" s="35" t="s">
        <v>114</v>
      </c>
      <c r="B92" s="29">
        <v>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R92" s="29">
        <f t="shared" si="8"/>
        <v>1</v>
      </c>
      <c r="S92" s="29">
        <f t="shared" si="6"/>
        <v>0.06666666666666667</v>
      </c>
      <c r="T92" s="92">
        <f t="shared" si="7"/>
        <v>73.42143906020559</v>
      </c>
    </row>
    <row r="93" spans="1:20" ht="12.75" customHeight="1">
      <c r="A93" t="s">
        <v>31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R93" s="29">
        <f t="shared" si="8"/>
        <v>0</v>
      </c>
      <c r="S93" s="29">
        <f t="shared" si="6"/>
        <v>0</v>
      </c>
      <c r="T93" s="92">
        <f t="shared" si="7"/>
        <v>0</v>
      </c>
    </row>
    <row r="94" spans="1:20" ht="12.75" customHeight="1">
      <c r="A94" s="72" t="s">
        <v>185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R94" s="29">
        <f t="shared" si="8"/>
        <v>0</v>
      </c>
      <c r="S94" s="29">
        <f t="shared" si="6"/>
        <v>0</v>
      </c>
      <c r="T94" s="92">
        <f t="shared" si="7"/>
        <v>0</v>
      </c>
    </row>
    <row r="95" spans="1:20" ht="12.75" customHeight="1">
      <c r="A95" s="72" t="s">
        <v>190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R95" s="29">
        <f t="shared" si="8"/>
        <v>0</v>
      </c>
      <c r="S95" s="29">
        <f t="shared" si="6"/>
        <v>0</v>
      </c>
      <c r="T95" s="92">
        <f t="shared" si="7"/>
        <v>0</v>
      </c>
    </row>
    <row r="96" spans="1:20" ht="12.75" customHeight="1">
      <c r="A96" s="35" t="s">
        <v>112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R96" s="29">
        <f t="shared" si="8"/>
        <v>0</v>
      </c>
      <c r="S96" s="29">
        <f t="shared" si="6"/>
        <v>0</v>
      </c>
      <c r="T96" s="92">
        <f t="shared" si="7"/>
        <v>0</v>
      </c>
    </row>
    <row r="97" spans="1:20" ht="12.75" customHeight="1">
      <c r="A97" s="35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R97" s="29">
        <f t="shared" si="8"/>
        <v>0</v>
      </c>
      <c r="S97" s="29">
        <f t="shared" si="6"/>
        <v>0</v>
      </c>
      <c r="T97" s="92">
        <f t="shared" si="7"/>
        <v>0</v>
      </c>
    </row>
    <row r="98" spans="1:20" ht="12.75" customHeight="1">
      <c r="A98" s="73" t="s">
        <v>179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R98" s="29">
        <f t="shared" si="8"/>
        <v>0</v>
      </c>
      <c r="S98" s="29">
        <f t="shared" si="6"/>
        <v>0</v>
      </c>
      <c r="T98" s="92">
        <f t="shared" si="7"/>
        <v>0</v>
      </c>
    </row>
    <row r="99" spans="1:20" ht="12.75" customHeight="1">
      <c r="A99" s="35" t="s">
        <v>68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R99" s="29">
        <f t="shared" si="8"/>
        <v>0</v>
      </c>
      <c r="S99" s="29">
        <f t="shared" si="6"/>
        <v>0</v>
      </c>
      <c r="T99" s="92">
        <f t="shared" si="7"/>
        <v>0</v>
      </c>
    </row>
    <row r="100" spans="1:20" ht="12.75" customHeight="1">
      <c r="A100" s="35" t="s">
        <v>58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R100" s="29">
        <f t="shared" si="8"/>
        <v>0</v>
      </c>
      <c r="S100" s="29">
        <f t="shared" si="6"/>
        <v>0</v>
      </c>
      <c r="T100" s="92">
        <f t="shared" si="7"/>
        <v>0</v>
      </c>
    </row>
    <row r="101" spans="1:20" ht="12.75" customHeight="1">
      <c r="A101" s="35" t="s">
        <v>65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R101" s="29">
        <f t="shared" si="8"/>
        <v>0</v>
      </c>
      <c r="S101" s="29">
        <f t="shared" si="6"/>
        <v>0</v>
      </c>
      <c r="T101" s="92">
        <f t="shared" si="7"/>
        <v>0</v>
      </c>
    </row>
    <row r="102" spans="1:20" ht="12.75" customHeight="1">
      <c r="A102" s="35" t="s">
        <v>116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R102" s="29">
        <f t="shared" si="8"/>
        <v>0</v>
      </c>
      <c r="S102" s="29">
        <f t="shared" si="6"/>
        <v>0</v>
      </c>
      <c r="T102" s="92">
        <f t="shared" si="7"/>
        <v>0</v>
      </c>
    </row>
    <row r="103" spans="1:20" ht="12.75" customHeight="1">
      <c r="A103" s="35" t="s">
        <v>109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R103" s="29">
        <f t="shared" si="8"/>
        <v>0</v>
      </c>
      <c r="S103" s="29">
        <f t="shared" si="6"/>
        <v>0</v>
      </c>
      <c r="T103" s="92">
        <f t="shared" si="7"/>
        <v>0</v>
      </c>
    </row>
    <row r="104" spans="1:20" ht="12.75" customHeight="1">
      <c r="A104" s="35" t="s">
        <v>73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R104" s="29">
        <f t="shared" si="8"/>
        <v>0</v>
      </c>
      <c r="S104" s="29">
        <f t="shared" si="6"/>
        <v>0</v>
      </c>
      <c r="T104" s="92">
        <f t="shared" si="7"/>
        <v>0</v>
      </c>
    </row>
    <row r="105" spans="1:20" ht="12.75" customHeight="1">
      <c r="A105" s="35" t="s">
        <v>124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R105" s="29">
        <f t="shared" si="8"/>
        <v>0</v>
      </c>
      <c r="S105" s="29">
        <f t="shared" si="6"/>
        <v>0</v>
      </c>
      <c r="T105" s="92">
        <f t="shared" si="7"/>
        <v>0</v>
      </c>
    </row>
    <row r="106" spans="1:20" ht="12.75" customHeight="1">
      <c r="A106" s="35" t="s">
        <v>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R106" s="29">
        <f t="shared" si="8"/>
        <v>0</v>
      </c>
      <c r="S106" s="29">
        <f t="shared" si="6"/>
        <v>0</v>
      </c>
      <c r="T106" s="92">
        <f t="shared" si="7"/>
        <v>0</v>
      </c>
    </row>
    <row r="107" spans="1:20" ht="12.75" customHeight="1">
      <c r="A107" s="35" t="s">
        <v>140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>
        <v>1</v>
      </c>
      <c r="L107" s="29"/>
      <c r="M107" s="29"/>
      <c r="N107" s="29"/>
      <c r="O107" s="29"/>
      <c r="P107" s="29"/>
      <c r="R107" s="29">
        <f t="shared" si="8"/>
        <v>1</v>
      </c>
      <c r="S107" s="29">
        <f t="shared" si="6"/>
        <v>0.06666666666666667</v>
      </c>
      <c r="T107" s="92">
        <f t="shared" si="7"/>
        <v>73.42143906020559</v>
      </c>
    </row>
    <row r="108" spans="1:20" ht="12.75" customHeight="1">
      <c r="A108" s="35" t="s">
        <v>66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R108" s="29">
        <f t="shared" si="8"/>
        <v>0</v>
      </c>
      <c r="S108" s="29">
        <f t="shared" si="6"/>
        <v>0</v>
      </c>
      <c r="T108" s="92">
        <f t="shared" si="7"/>
        <v>0</v>
      </c>
    </row>
    <row r="109" spans="1:20" ht="12.75" customHeight="1">
      <c r="A109" s="35" t="s">
        <v>33</v>
      </c>
      <c r="B109" s="29"/>
      <c r="C109" s="29"/>
      <c r="D109" s="29">
        <v>2</v>
      </c>
      <c r="E109" s="29"/>
      <c r="F109" s="29">
        <v>1</v>
      </c>
      <c r="G109" s="29"/>
      <c r="H109" s="29"/>
      <c r="I109" s="29">
        <v>2</v>
      </c>
      <c r="J109" s="29">
        <v>1</v>
      </c>
      <c r="K109" s="29"/>
      <c r="L109" s="29">
        <v>1</v>
      </c>
      <c r="M109" s="29">
        <v>1</v>
      </c>
      <c r="N109" s="29"/>
      <c r="O109" s="29"/>
      <c r="P109" s="29"/>
      <c r="R109" s="29">
        <f t="shared" si="8"/>
        <v>8</v>
      </c>
      <c r="S109" s="29">
        <f t="shared" si="6"/>
        <v>0.5333333333333333</v>
      </c>
      <c r="T109" s="92">
        <f t="shared" si="7"/>
        <v>587.3715124816447</v>
      </c>
    </row>
    <row r="110" spans="1:20" ht="12.75" customHeight="1">
      <c r="A110" s="35" t="s">
        <v>128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R110" s="29">
        <f t="shared" si="8"/>
        <v>0</v>
      </c>
      <c r="S110" s="29">
        <f t="shared" si="6"/>
        <v>0</v>
      </c>
      <c r="T110" s="92">
        <f t="shared" si="7"/>
        <v>0</v>
      </c>
    </row>
    <row r="111" spans="1:20" ht="12.75" customHeight="1">
      <c r="A111" s="35" t="s">
        <v>71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R111" s="29">
        <f t="shared" si="8"/>
        <v>0</v>
      </c>
      <c r="S111" s="29">
        <f t="shared" si="6"/>
        <v>0</v>
      </c>
      <c r="T111" s="92">
        <f t="shared" si="7"/>
        <v>0</v>
      </c>
    </row>
    <row r="112" spans="1:20" ht="12.75" customHeight="1">
      <c r="A112" s="35" t="s">
        <v>188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R112" s="29">
        <f t="shared" si="8"/>
        <v>0</v>
      </c>
      <c r="S112" s="29">
        <f t="shared" si="6"/>
        <v>0</v>
      </c>
      <c r="T112" s="92">
        <f t="shared" si="7"/>
        <v>0</v>
      </c>
    </row>
    <row r="113" spans="1:20" ht="12.75" customHeight="1">
      <c r="A113" s="35" t="s">
        <v>133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R113" s="29">
        <f t="shared" si="8"/>
        <v>0</v>
      </c>
      <c r="S113" s="29">
        <f t="shared" si="6"/>
        <v>0</v>
      </c>
      <c r="T113" s="92">
        <f t="shared" si="7"/>
        <v>0</v>
      </c>
    </row>
    <row r="114" spans="1:20" ht="12.75" customHeight="1">
      <c r="A114" s="35" t="s">
        <v>81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R114" s="29">
        <f t="shared" si="8"/>
        <v>0</v>
      </c>
      <c r="S114" s="29">
        <f t="shared" si="6"/>
        <v>0</v>
      </c>
      <c r="T114" s="92">
        <f t="shared" si="7"/>
        <v>0</v>
      </c>
    </row>
    <row r="115" spans="1:20" ht="12.75" customHeight="1">
      <c r="A115" s="35" t="s">
        <v>141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R115" s="29">
        <f t="shared" si="8"/>
        <v>0</v>
      </c>
      <c r="S115" s="29">
        <f t="shared" si="6"/>
        <v>0</v>
      </c>
      <c r="T115" s="92">
        <f t="shared" si="7"/>
        <v>0</v>
      </c>
    </row>
    <row r="116" spans="1:20" ht="12.75" customHeight="1">
      <c r="A116" s="35" t="s">
        <v>102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R116" s="29">
        <f t="shared" si="8"/>
        <v>0</v>
      </c>
      <c r="S116" s="29">
        <f t="shared" si="6"/>
        <v>0</v>
      </c>
      <c r="T116" s="92">
        <f t="shared" si="7"/>
        <v>0</v>
      </c>
    </row>
    <row r="117" spans="1:20" ht="12.75" customHeight="1">
      <c r="A117" s="35" t="s">
        <v>113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R117" s="29">
        <f t="shared" si="8"/>
        <v>0</v>
      </c>
      <c r="S117" s="29">
        <f t="shared" si="6"/>
        <v>0</v>
      </c>
      <c r="T117" s="92">
        <f t="shared" si="7"/>
        <v>0</v>
      </c>
    </row>
    <row r="118" spans="1:20" ht="12.75" customHeight="1">
      <c r="A118" s="35" t="s">
        <v>139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R118" s="29">
        <f t="shared" si="8"/>
        <v>0</v>
      </c>
      <c r="S118" s="29">
        <f t="shared" si="6"/>
        <v>0</v>
      </c>
      <c r="T118" s="92">
        <f t="shared" si="7"/>
        <v>0</v>
      </c>
    </row>
    <row r="119" spans="1:20" ht="12.75" customHeight="1">
      <c r="A119" s="35" t="s">
        <v>34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R119" s="29">
        <f t="shared" si="8"/>
        <v>0</v>
      </c>
      <c r="S119" s="29">
        <f t="shared" si="6"/>
        <v>0</v>
      </c>
      <c r="T119" s="92">
        <f t="shared" si="7"/>
        <v>0</v>
      </c>
    </row>
    <row r="120" spans="1:20" ht="12.75" customHeight="1">
      <c r="A120" s="35" t="s">
        <v>117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R120" s="29">
        <f t="shared" si="8"/>
        <v>0</v>
      </c>
      <c r="S120" s="29">
        <f t="shared" si="6"/>
        <v>0</v>
      </c>
      <c r="T120" s="92">
        <f t="shared" si="7"/>
        <v>0</v>
      </c>
    </row>
    <row r="121" spans="1:20" ht="12.75" customHeight="1">
      <c r="A121" s="35" t="s">
        <v>138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R121" s="29">
        <f t="shared" si="8"/>
        <v>0</v>
      </c>
      <c r="S121" s="29">
        <f t="shared" si="6"/>
        <v>0</v>
      </c>
      <c r="T121" s="92">
        <f t="shared" si="7"/>
        <v>0</v>
      </c>
    </row>
    <row r="122" spans="1:20" ht="12.75" customHeight="1">
      <c r="A122" s="35" t="s">
        <v>126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R122" s="29">
        <f t="shared" si="8"/>
        <v>0</v>
      </c>
      <c r="S122" s="29">
        <f t="shared" si="6"/>
        <v>0</v>
      </c>
      <c r="T122" s="92">
        <f t="shared" si="7"/>
        <v>0</v>
      </c>
    </row>
    <row r="123" spans="1:20" ht="12.75" customHeight="1">
      <c r="A123" s="35" t="s">
        <v>35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R123" s="29">
        <f t="shared" si="8"/>
        <v>0</v>
      </c>
      <c r="S123" s="29">
        <f t="shared" si="6"/>
        <v>0</v>
      </c>
      <c r="T123" s="92">
        <f t="shared" si="7"/>
        <v>0</v>
      </c>
    </row>
    <row r="124" spans="1:20" ht="12.75" customHeight="1">
      <c r="A124" s="35" t="s">
        <v>51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R124" s="29">
        <f t="shared" si="8"/>
        <v>0</v>
      </c>
      <c r="S124" s="29">
        <f t="shared" si="6"/>
        <v>0</v>
      </c>
      <c r="T124" s="92">
        <f t="shared" si="7"/>
        <v>0</v>
      </c>
    </row>
    <row r="125" spans="1:20" ht="12.75" customHeight="1">
      <c r="A125" s="35" t="s">
        <v>98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R125" s="29">
        <f t="shared" si="8"/>
        <v>0</v>
      </c>
      <c r="S125" s="29">
        <f t="shared" si="6"/>
        <v>0</v>
      </c>
      <c r="T125" s="92">
        <f t="shared" si="7"/>
        <v>0</v>
      </c>
    </row>
    <row r="126" spans="1:20" ht="12.75" customHeight="1">
      <c r="A126" s="35" t="s">
        <v>115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R126" s="29">
        <f t="shared" si="8"/>
        <v>0</v>
      </c>
      <c r="S126" s="29">
        <f t="shared" si="6"/>
        <v>0</v>
      </c>
      <c r="T126" s="92">
        <f t="shared" si="7"/>
        <v>0</v>
      </c>
    </row>
    <row r="127" spans="1:20" ht="12.75" customHeight="1">
      <c r="A127" s="35" t="s">
        <v>80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R127" s="29">
        <f t="shared" si="8"/>
        <v>0</v>
      </c>
      <c r="S127" s="29">
        <f t="shared" si="6"/>
        <v>0</v>
      </c>
      <c r="T127" s="92">
        <f t="shared" si="7"/>
        <v>0</v>
      </c>
    </row>
    <row r="128" spans="1:20" ht="12.75" customHeight="1" thickBot="1">
      <c r="A128" s="73" t="s">
        <v>180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R128" s="29">
        <f t="shared" si="8"/>
        <v>0</v>
      </c>
      <c r="S128" s="29">
        <f t="shared" si="6"/>
        <v>0</v>
      </c>
      <c r="T128" s="92">
        <f t="shared" si="7"/>
        <v>0</v>
      </c>
    </row>
    <row r="129" spans="1:20" ht="12.75" customHeight="1" thickBot="1">
      <c r="A129" s="46" t="s">
        <v>86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R129" s="54">
        <f>SUM(R85:R128)</f>
        <v>11</v>
      </c>
      <c r="S129" s="98">
        <f t="shared" si="6"/>
        <v>0.7333333333333333</v>
      </c>
      <c r="T129" s="97">
        <f t="shared" si="7"/>
        <v>807.6358296622614</v>
      </c>
    </row>
    <row r="130" spans="1:20" ht="12.75" customHeight="1">
      <c r="A130" s="35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R130" s="4"/>
      <c r="S130" s="4"/>
      <c r="T130" s="4"/>
    </row>
    <row r="131" spans="1:20" ht="12.75" customHeight="1">
      <c r="A131" s="35" t="s">
        <v>94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R131" s="4"/>
      <c r="S131" s="4"/>
      <c r="T131" s="4"/>
    </row>
    <row r="132" spans="1:20" ht="12.75" customHeight="1">
      <c r="A132" s="46" t="s">
        <v>186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R132" s="29">
        <f>SUM(B132:P132)</f>
        <v>0</v>
      </c>
      <c r="S132" s="29">
        <f aca="true" t="shared" si="9" ref="S132:S148">R132/15</f>
        <v>0</v>
      </c>
      <c r="T132" s="92">
        <f aca="true" t="shared" si="10" ref="T132:T148">S132/0.000908</f>
        <v>0</v>
      </c>
    </row>
    <row r="133" spans="1:20" ht="12.75" customHeight="1">
      <c r="A133" s="35" t="s">
        <v>143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R133" s="29">
        <f aca="true" t="shared" si="11" ref="R133:R147">SUM(B133:P133)</f>
        <v>0</v>
      </c>
      <c r="S133" s="29">
        <f t="shared" si="9"/>
        <v>0</v>
      </c>
      <c r="T133" s="92">
        <f t="shared" si="10"/>
        <v>0</v>
      </c>
    </row>
    <row r="134" spans="1:20" ht="12.75" customHeight="1">
      <c r="A134" s="35" t="s">
        <v>148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R134" s="29">
        <f t="shared" si="11"/>
        <v>0</v>
      </c>
      <c r="S134" s="29">
        <f t="shared" si="9"/>
        <v>0</v>
      </c>
      <c r="T134" s="92">
        <f t="shared" si="10"/>
        <v>0</v>
      </c>
    </row>
    <row r="135" spans="1:20" ht="12.75" customHeight="1">
      <c r="A135" s="46" t="s">
        <v>40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R135" s="29">
        <f t="shared" si="11"/>
        <v>0</v>
      </c>
      <c r="S135" s="29">
        <f t="shared" si="9"/>
        <v>0</v>
      </c>
      <c r="T135" s="92">
        <f t="shared" si="10"/>
        <v>0</v>
      </c>
    </row>
    <row r="136" spans="1:20" ht="12.75" customHeight="1">
      <c r="A136" s="35" t="s">
        <v>130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R136" s="29">
        <f t="shared" si="11"/>
        <v>0</v>
      </c>
      <c r="S136" s="29">
        <f t="shared" si="9"/>
        <v>0</v>
      </c>
      <c r="T136" s="92">
        <f t="shared" si="10"/>
        <v>0</v>
      </c>
    </row>
    <row r="137" spans="1:20" ht="12.75" customHeight="1">
      <c r="A137" s="35" t="s">
        <v>99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>
        <v>1</v>
      </c>
      <c r="L137" s="29"/>
      <c r="M137" s="29"/>
      <c r="N137" s="29"/>
      <c r="O137" s="29"/>
      <c r="P137" s="29"/>
      <c r="R137" s="29">
        <f t="shared" si="11"/>
        <v>1</v>
      </c>
      <c r="S137" s="29">
        <f t="shared" si="9"/>
        <v>0.06666666666666667</v>
      </c>
      <c r="T137" s="92">
        <f t="shared" si="10"/>
        <v>73.42143906020559</v>
      </c>
    </row>
    <row r="138" spans="1:20" ht="12.75" customHeight="1">
      <c r="A138" s="35" t="s">
        <v>38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R138" s="29">
        <f t="shared" si="11"/>
        <v>0</v>
      </c>
      <c r="S138" s="29">
        <f t="shared" si="9"/>
        <v>0</v>
      </c>
      <c r="T138" s="92">
        <f t="shared" si="10"/>
        <v>0</v>
      </c>
    </row>
    <row r="139" spans="1:20" ht="12.75" customHeight="1">
      <c r="A139" s="35" t="s">
        <v>37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R139" s="29">
        <f t="shared" si="11"/>
        <v>0</v>
      </c>
      <c r="S139" s="29">
        <f t="shared" si="9"/>
        <v>0</v>
      </c>
      <c r="T139" s="92">
        <f t="shared" si="10"/>
        <v>0</v>
      </c>
    </row>
    <row r="140" spans="1:20" ht="12.75" customHeight="1">
      <c r="A140" s="35" t="s">
        <v>132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R140" s="29">
        <f t="shared" si="11"/>
        <v>0</v>
      </c>
      <c r="S140" s="29">
        <f t="shared" si="9"/>
        <v>0</v>
      </c>
      <c r="T140" s="92">
        <f t="shared" si="10"/>
        <v>0</v>
      </c>
    </row>
    <row r="141" spans="1:20" ht="12.75" customHeight="1">
      <c r="A141" s="35" t="s">
        <v>129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R141" s="29">
        <f t="shared" si="11"/>
        <v>0</v>
      </c>
      <c r="S141" s="29">
        <f t="shared" si="9"/>
        <v>0</v>
      </c>
      <c r="T141" s="92">
        <f t="shared" si="10"/>
        <v>0</v>
      </c>
    </row>
    <row r="142" spans="1:20" ht="12.75" customHeight="1">
      <c r="A142" s="35" t="s">
        <v>41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>
        <v>1</v>
      </c>
      <c r="O142" s="29"/>
      <c r="P142" s="29"/>
      <c r="R142" s="29">
        <f t="shared" si="11"/>
        <v>1</v>
      </c>
      <c r="S142" s="29">
        <f t="shared" si="9"/>
        <v>0.06666666666666667</v>
      </c>
      <c r="T142" s="92">
        <f t="shared" si="10"/>
        <v>73.42143906020559</v>
      </c>
    </row>
    <row r="143" spans="1:20" ht="12.75" customHeight="1">
      <c r="A143" s="35" t="s">
        <v>42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R143" s="29">
        <f t="shared" si="11"/>
        <v>0</v>
      </c>
      <c r="S143" s="29">
        <f t="shared" si="9"/>
        <v>0</v>
      </c>
      <c r="T143" s="92">
        <f t="shared" si="10"/>
        <v>0</v>
      </c>
    </row>
    <row r="144" spans="1:20" ht="12.75" customHeight="1">
      <c r="A144" s="73" t="s">
        <v>192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>
        <v>1</v>
      </c>
      <c r="L144" s="29"/>
      <c r="M144" s="29"/>
      <c r="N144" s="29"/>
      <c r="O144" s="29"/>
      <c r="P144" s="29"/>
      <c r="R144" s="29">
        <f t="shared" si="11"/>
        <v>1</v>
      </c>
      <c r="S144" s="29">
        <f t="shared" si="9"/>
        <v>0.06666666666666667</v>
      </c>
      <c r="T144" s="92">
        <f t="shared" si="10"/>
        <v>73.42143906020559</v>
      </c>
    </row>
    <row r="145" spans="1:20" ht="12.75" customHeight="1">
      <c r="A145" s="35" t="s">
        <v>43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R145" s="29">
        <f t="shared" si="11"/>
        <v>0</v>
      </c>
      <c r="S145" s="29">
        <f t="shared" si="9"/>
        <v>0</v>
      </c>
      <c r="T145" s="92">
        <f t="shared" si="10"/>
        <v>0</v>
      </c>
    </row>
    <row r="146" spans="1:20" ht="12.75" customHeight="1">
      <c r="A146" s="35" t="s">
        <v>39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R146" s="29">
        <f t="shared" si="11"/>
        <v>0</v>
      </c>
      <c r="S146" s="29">
        <f t="shared" si="9"/>
        <v>0</v>
      </c>
      <c r="T146" s="92">
        <f t="shared" si="10"/>
        <v>0</v>
      </c>
    </row>
    <row r="147" spans="1:20" ht="12.75" customHeight="1" thickBot="1">
      <c r="A147" s="35" t="s">
        <v>176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R147" s="29">
        <f t="shared" si="11"/>
        <v>0</v>
      </c>
      <c r="S147" s="29">
        <f t="shared" si="9"/>
        <v>0</v>
      </c>
      <c r="T147" s="92">
        <f t="shared" si="10"/>
        <v>0</v>
      </c>
    </row>
    <row r="148" spans="1:20" ht="12.75" customHeight="1" thickBot="1">
      <c r="A148" s="50" t="s">
        <v>87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R148" s="54">
        <f>SUM(R132:R147)</f>
        <v>3</v>
      </c>
      <c r="S148" s="98">
        <f t="shared" si="9"/>
        <v>0.2</v>
      </c>
      <c r="T148" s="97">
        <f t="shared" si="10"/>
        <v>220.26431718061676</v>
      </c>
    </row>
    <row r="149" spans="1:20" ht="12.75" customHeight="1">
      <c r="A149" s="28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R149" s="4"/>
      <c r="S149" s="4"/>
      <c r="T149" s="4"/>
    </row>
    <row r="150" spans="1:20" ht="12.75" customHeight="1">
      <c r="A150" s="50" t="s">
        <v>44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R150" s="4"/>
      <c r="S150" s="4"/>
      <c r="T150" s="4"/>
    </row>
    <row r="151" spans="1:20" ht="12.75" customHeight="1">
      <c r="A151" s="35" t="s">
        <v>92</v>
      </c>
      <c r="B151" s="29"/>
      <c r="C151" s="29"/>
      <c r="D151" s="29">
        <v>1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R151" s="29">
        <f>SUM(B151:P151)</f>
        <v>1</v>
      </c>
      <c r="S151" s="29">
        <f aca="true" t="shared" si="12" ref="S151:S160">R151/15</f>
        <v>0.06666666666666667</v>
      </c>
      <c r="T151" s="92">
        <f aca="true" t="shared" si="13" ref="T151:T160">S151/0.000908</f>
        <v>73.42143906020559</v>
      </c>
    </row>
    <row r="152" spans="1:20" ht="12.75" customHeight="1">
      <c r="A152" s="35" t="s">
        <v>45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R152" s="29">
        <f aca="true" t="shared" si="14" ref="R152:R159">SUM(B152:P152)</f>
        <v>0</v>
      </c>
      <c r="S152" s="29">
        <f t="shared" si="12"/>
        <v>0</v>
      </c>
      <c r="T152" s="92">
        <f t="shared" si="13"/>
        <v>0</v>
      </c>
    </row>
    <row r="153" spans="1:20" ht="12.75" customHeight="1">
      <c r="A153" s="26" t="s">
        <v>46</v>
      </c>
      <c r="B153" s="29">
        <v>1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>
        <v>1</v>
      </c>
      <c r="R153" s="29">
        <f t="shared" si="14"/>
        <v>2</v>
      </c>
      <c r="S153" s="29">
        <f t="shared" si="12"/>
        <v>0.13333333333333333</v>
      </c>
      <c r="T153" s="92">
        <f t="shared" si="13"/>
        <v>146.84287812041117</v>
      </c>
    </row>
    <row r="154" spans="1:20" ht="12.75" customHeight="1">
      <c r="A154" s="28" t="s">
        <v>120</v>
      </c>
      <c r="B154" s="29"/>
      <c r="C154" s="29"/>
      <c r="D154" s="29"/>
      <c r="E154" s="29"/>
      <c r="F154" s="29"/>
      <c r="G154" s="29">
        <v>1</v>
      </c>
      <c r="H154" s="29">
        <v>1</v>
      </c>
      <c r="I154" s="29"/>
      <c r="J154" s="29"/>
      <c r="K154" s="29"/>
      <c r="L154" s="29"/>
      <c r="M154" s="29"/>
      <c r="N154" s="29"/>
      <c r="O154" s="29"/>
      <c r="P154" s="29"/>
      <c r="R154" s="29">
        <f t="shared" si="14"/>
        <v>2</v>
      </c>
      <c r="S154" s="29">
        <f t="shared" si="12"/>
        <v>0.13333333333333333</v>
      </c>
      <c r="T154" s="92">
        <f t="shared" si="13"/>
        <v>146.84287812041117</v>
      </c>
    </row>
    <row r="155" spans="1:20" ht="12.75" customHeight="1">
      <c r="A155" s="75" t="s">
        <v>194</v>
      </c>
      <c r="B155" s="29"/>
      <c r="C155" s="29"/>
      <c r="D155" s="29"/>
      <c r="E155" s="29"/>
      <c r="F155" s="29"/>
      <c r="G155" s="29">
        <v>1</v>
      </c>
      <c r="H155" s="29"/>
      <c r="I155" s="29"/>
      <c r="J155" s="29"/>
      <c r="K155" s="29"/>
      <c r="L155" s="29"/>
      <c r="M155" s="29"/>
      <c r="N155" s="29"/>
      <c r="O155" s="29"/>
      <c r="P155" s="29"/>
      <c r="R155" s="29">
        <f t="shared" si="14"/>
        <v>1</v>
      </c>
      <c r="S155" s="29">
        <f t="shared" si="12"/>
        <v>0.06666666666666667</v>
      </c>
      <c r="T155" s="92">
        <f t="shared" si="13"/>
        <v>73.42143906020559</v>
      </c>
    </row>
    <row r="156" spans="1:20" ht="12.75" customHeight="1">
      <c r="A156" s="28" t="s">
        <v>196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R156" s="29">
        <f t="shared" si="14"/>
        <v>0</v>
      </c>
      <c r="S156" s="29">
        <f t="shared" si="12"/>
        <v>0</v>
      </c>
      <c r="T156" s="92">
        <f t="shared" si="13"/>
        <v>0</v>
      </c>
    </row>
    <row r="157" spans="1:20" ht="12.75" customHeight="1">
      <c r="A157" s="28" t="s">
        <v>177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R157" s="29">
        <f t="shared" si="14"/>
        <v>0</v>
      </c>
      <c r="S157" s="29">
        <f t="shared" si="12"/>
        <v>0</v>
      </c>
      <c r="T157" s="92">
        <f t="shared" si="13"/>
        <v>0</v>
      </c>
    </row>
    <row r="158" spans="1:20" ht="12.75" customHeight="1">
      <c r="A158" s="28" t="s">
        <v>84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R158" s="29">
        <f t="shared" si="14"/>
        <v>0</v>
      </c>
      <c r="S158" s="29">
        <f t="shared" si="12"/>
        <v>0</v>
      </c>
      <c r="T158" s="92">
        <f t="shared" si="13"/>
        <v>0</v>
      </c>
    </row>
    <row r="159" spans="1:20" ht="12.75" customHeight="1" thickBot="1">
      <c r="A159" s="28" t="s">
        <v>47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R159" s="29">
        <f t="shared" si="14"/>
        <v>0</v>
      </c>
      <c r="S159" s="29">
        <f t="shared" si="12"/>
        <v>0</v>
      </c>
      <c r="T159" s="92">
        <f t="shared" si="13"/>
        <v>0</v>
      </c>
    </row>
    <row r="160" spans="1:20" ht="12.75" customHeight="1" thickBot="1">
      <c r="A160" s="26" t="s">
        <v>88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R160" s="54">
        <f>SUM(R151:R159)</f>
        <v>6</v>
      </c>
      <c r="S160" s="98">
        <f t="shared" si="12"/>
        <v>0.4</v>
      </c>
      <c r="T160" s="97">
        <f t="shared" si="13"/>
        <v>440.5286343612335</v>
      </c>
    </row>
    <row r="161" ht="12.75" customHeight="1" thickBot="1"/>
    <row r="162" spans="11:20" ht="12.75" customHeight="1" thickBot="1">
      <c r="K162" s="142" t="s">
        <v>198</v>
      </c>
      <c r="L162" s="142"/>
      <c r="M162" s="142"/>
      <c r="N162" s="142"/>
      <c r="O162" s="142"/>
      <c r="P162" s="142"/>
      <c r="R162" s="54">
        <f>SUM(R160,R148,R129,R82)</f>
        <v>67</v>
      </c>
      <c r="S162" s="98">
        <f>SUM(S160,S148,S129,S82)</f>
        <v>4.466666666666667</v>
      </c>
      <c r="T162" s="97">
        <f>SUM(T160,T148,T129,T82)</f>
        <v>4919.236417033774</v>
      </c>
    </row>
  </sheetData>
  <mergeCells count="3">
    <mergeCell ref="L2:N2"/>
    <mergeCell ref="N3:O3"/>
    <mergeCell ref="K162:P162"/>
  </mergeCells>
  <printOptions gridLines="1" horizontalCentered="1"/>
  <pageMargins left="0.75" right="0.75" top="1" bottom="1" header="0.511811023" footer="0.511811023"/>
  <pageSetup horizontalDpi="600" verticalDpi="600" orientation="portrait" scale="62" r:id="rId3"/>
  <headerFooter alignWithMargins="0">
    <oddHeader>&amp;LUpper Narragansett Bay Benthic Study
North Jamestown, 2006</oddHeader>
    <oddFooter>&amp;CPage &amp;P of &amp;N</oddFooter>
  </headerFooter>
  <rowBreaks count="1" manualBreakCount="1">
    <brk id="8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8.140625" style="41" customWidth="1"/>
    <col min="20" max="20" width="10.421875" style="0" customWidth="1"/>
    <col min="21" max="21" width="35.421875" style="0" customWidth="1"/>
    <col min="22" max="16384" width="11.421875" style="0" customWidth="1"/>
  </cols>
  <sheetData>
    <row r="1" spans="1:12" ht="12.75" customHeight="1">
      <c r="A1" s="1" t="s">
        <v>0</v>
      </c>
      <c r="B1" t="s">
        <v>205</v>
      </c>
      <c r="L1" t="s">
        <v>1</v>
      </c>
    </row>
    <row r="2" spans="1:21" s="23" customFormat="1" ht="12.75" customHeight="1">
      <c r="A2" s="22" t="s">
        <v>195</v>
      </c>
      <c r="L2" s="143" t="s">
        <v>2</v>
      </c>
      <c r="M2" s="143"/>
      <c r="N2" s="143"/>
      <c r="O2" s="23">
        <v>9.08</v>
      </c>
      <c r="P2" s="23" t="s">
        <v>89</v>
      </c>
      <c r="S2" s="42"/>
      <c r="U2"/>
    </row>
    <row r="3" spans="14:16" ht="12.75" customHeight="1">
      <c r="N3" s="144">
        <v>0.000908</v>
      </c>
      <c r="O3" s="144"/>
      <c r="P3" t="s">
        <v>90</v>
      </c>
    </row>
    <row r="4" spans="1:20" ht="12.75" customHeight="1">
      <c r="A4" s="4"/>
      <c r="B4" s="4" t="s">
        <v>197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3"/>
      <c r="T4" s="4"/>
    </row>
    <row r="5" spans="1:20" ht="12.75" customHeight="1">
      <c r="A5" s="15" t="s">
        <v>3</v>
      </c>
      <c r="B5" s="21">
        <v>1</v>
      </c>
      <c r="C5" s="76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  <c r="N5" s="76">
        <v>13</v>
      </c>
      <c r="O5" s="76">
        <v>14</v>
      </c>
      <c r="P5" s="76">
        <v>15</v>
      </c>
      <c r="Q5" s="5"/>
      <c r="R5" s="76" t="s">
        <v>4</v>
      </c>
      <c r="S5" s="30" t="s">
        <v>5</v>
      </c>
      <c r="T5" s="76" t="s">
        <v>6</v>
      </c>
    </row>
    <row r="6" spans="1:20" ht="12.75" customHeight="1">
      <c r="A6" s="28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R6" s="88"/>
      <c r="S6" s="90"/>
      <c r="T6" s="88"/>
    </row>
    <row r="7" spans="1:20" ht="12.75" customHeight="1">
      <c r="A7" s="27" t="s">
        <v>100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R7" s="29">
        <f>SUM(B7:P7)</f>
        <v>0</v>
      </c>
      <c r="S7" s="48">
        <f>R7/15</f>
        <v>0</v>
      </c>
      <c r="T7" s="92">
        <f>S7/0.000908</f>
        <v>0</v>
      </c>
    </row>
    <row r="8" spans="1:20" ht="12.75" customHeight="1">
      <c r="A8" s="27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R8" s="29">
        <f aca="true" t="shared" si="0" ref="R8:R71">SUM(B8:P8)</f>
        <v>0</v>
      </c>
      <c r="S8" s="48">
        <f aca="true" t="shared" si="1" ref="S8:S71">R8/15</f>
        <v>0</v>
      </c>
      <c r="T8" s="92">
        <f aca="true" t="shared" si="2" ref="T8:T71">S8/0.000908</f>
        <v>0</v>
      </c>
    </row>
    <row r="9" spans="1:20" ht="12.75" customHeight="1">
      <c r="A9" s="27" t="s">
        <v>136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9">
        <f t="shared" si="0"/>
        <v>0</v>
      </c>
      <c r="S9" s="48">
        <f t="shared" si="1"/>
        <v>0</v>
      </c>
      <c r="T9" s="92">
        <f t="shared" si="2"/>
        <v>0</v>
      </c>
    </row>
    <row r="10" spans="1:20" ht="12.75" customHeight="1">
      <c r="A10" s="27" t="s">
        <v>59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R10" s="29">
        <f t="shared" si="0"/>
        <v>0</v>
      </c>
      <c r="S10" s="48">
        <f t="shared" si="1"/>
        <v>0</v>
      </c>
      <c r="T10" s="92">
        <f t="shared" si="2"/>
        <v>0</v>
      </c>
    </row>
    <row r="11" spans="1:20" ht="12.75" customHeight="1">
      <c r="A11" s="39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R11" s="29">
        <f t="shared" si="0"/>
        <v>0</v>
      </c>
      <c r="S11" s="48">
        <f t="shared" si="1"/>
        <v>0</v>
      </c>
      <c r="T11" s="92">
        <f t="shared" si="2"/>
        <v>0</v>
      </c>
    </row>
    <row r="12" spans="1:20" ht="12.75" customHeight="1">
      <c r="A12" t="s">
        <v>123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R12" s="29">
        <f t="shared" si="0"/>
        <v>0</v>
      </c>
      <c r="S12" s="48">
        <f t="shared" si="1"/>
        <v>0</v>
      </c>
      <c r="T12" s="92">
        <f t="shared" si="2"/>
        <v>0</v>
      </c>
    </row>
    <row r="13" spans="1:20" ht="12.75" customHeight="1">
      <c r="A13" s="27" t="s">
        <v>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R13" s="29">
        <f t="shared" si="0"/>
        <v>0</v>
      </c>
      <c r="S13" s="48">
        <f t="shared" si="1"/>
        <v>0</v>
      </c>
      <c r="T13" s="92">
        <f t="shared" si="2"/>
        <v>0</v>
      </c>
    </row>
    <row r="14" spans="1:20" ht="12.75" customHeight="1">
      <c r="A14" s="27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R14" s="29">
        <f t="shared" si="0"/>
        <v>0</v>
      </c>
      <c r="S14" s="48">
        <f t="shared" si="1"/>
        <v>0</v>
      </c>
      <c r="T14" s="92">
        <f t="shared" si="2"/>
        <v>0</v>
      </c>
    </row>
    <row r="15" spans="1:20" ht="12.75" customHeight="1">
      <c r="A15" s="27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R15" s="29">
        <f t="shared" si="0"/>
        <v>0</v>
      </c>
      <c r="S15" s="48">
        <f t="shared" si="1"/>
        <v>0</v>
      </c>
      <c r="T15" s="92">
        <f t="shared" si="2"/>
        <v>0</v>
      </c>
    </row>
    <row r="16" spans="1:20" ht="12.75" customHeight="1">
      <c r="A16" s="27" t="s">
        <v>95</v>
      </c>
      <c r="B16" s="29"/>
      <c r="C16" s="29"/>
      <c r="D16" s="29"/>
      <c r="E16" s="29"/>
      <c r="F16" s="29"/>
      <c r="G16" s="29"/>
      <c r="H16" s="29"/>
      <c r="I16" s="29"/>
      <c r="J16" s="29"/>
      <c r="K16" s="29">
        <v>1</v>
      </c>
      <c r="L16" s="29">
        <v>1</v>
      </c>
      <c r="M16" s="29"/>
      <c r="N16" s="29"/>
      <c r="O16" s="29"/>
      <c r="P16" s="29"/>
      <c r="R16" s="29">
        <f t="shared" si="0"/>
        <v>2</v>
      </c>
      <c r="S16" s="48">
        <f t="shared" si="1"/>
        <v>0.13333333333333333</v>
      </c>
      <c r="T16" s="92">
        <f t="shared" si="2"/>
        <v>146.84287812041117</v>
      </c>
    </row>
    <row r="17" spans="1:20" ht="12.75" customHeight="1">
      <c r="A17" s="27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R17" s="29">
        <f t="shared" si="0"/>
        <v>0</v>
      </c>
      <c r="S17" s="48">
        <f t="shared" si="1"/>
        <v>0</v>
      </c>
      <c r="T17" s="92">
        <f t="shared" si="2"/>
        <v>0</v>
      </c>
    </row>
    <row r="18" spans="1:20" ht="12.75" customHeight="1">
      <c r="A18" s="27" t="s">
        <v>119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R18" s="29">
        <f t="shared" si="0"/>
        <v>0</v>
      </c>
      <c r="S18" s="48">
        <f t="shared" si="1"/>
        <v>0</v>
      </c>
      <c r="T18" s="92">
        <f t="shared" si="2"/>
        <v>0</v>
      </c>
    </row>
    <row r="19" spans="1:20" ht="12.75" customHeight="1">
      <c r="A19" s="27" t="s">
        <v>101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R19" s="29">
        <f t="shared" si="0"/>
        <v>0</v>
      </c>
      <c r="S19" s="48">
        <f t="shared" si="1"/>
        <v>0</v>
      </c>
      <c r="T19" s="92">
        <f t="shared" si="2"/>
        <v>0</v>
      </c>
    </row>
    <row r="20" spans="1:20" ht="12.75" customHeight="1">
      <c r="A20" s="27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R20" s="29">
        <f t="shared" si="0"/>
        <v>0</v>
      </c>
      <c r="S20" s="48">
        <f t="shared" si="1"/>
        <v>0</v>
      </c>
      <c r="T20" s="92">
        <f t="shared" si="2"/>
        <v>0</v>
      </c>
    </row>
    <row r="21" spans="1:20" ht="12.75" customHeight="1">
      <c r="A21" s="27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R21" s="29">
        <f t="shared" si="0"/>
        <v>0</v>
      </c>
      <c r="S21" s="48">
        <f t="shared" si="1"/>
        <v>0</v>
      </c>
      <c r="T21" s="92">
        <f t="shared" si="2"/>
        <v>0</v>
      </c>
    </row>
    <row r="22" spans="1:20" ht="12.75" customHeight="1">
      <c r="A22" s="70" t="s">
        <v>184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R22" s="29">
        <f t="shared" si="0"/>
        <v>0</v>
      </c>
      <c r="S22" s="48">
        <f t="shared" si="1"/>
        <v>0</v>
      </c>
      <c r="T22" s="92">
        <f t="shared" si="2"/>
        <v>0</v>
      </c>
    </row>
    <row r="23" spans="1:20" ht="12.75" customHeight="1">
      <c r="A23" s="27" t="s">
        <v>78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>
        <v>1</v>
      </c>
      <c r="R23" s="29">
        <f t="shared" si="0"/>
        <v>1</v>
      </c>
      <c r="S23" s="48">
        <f t="shared" si="1"/>
        <v>0.06666666666666667</v>
      </c>
      <c r="T23" s="92">
        <f t="shared" si="2"/>
        <v>73.42143906020559</v>
      </c>
    </row>
    <row r="24" spans="1:20" ht="12.75" customHeight="1">
      <c r="A24" s="27" t="s">
        <v>70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R24" s="29">
        <f t="shared" si="0"/>
        <v>0</v>
      </c>
      <c r="S24" s="48">
        <f t="shared" si="1"/>
        <v>0</v>
      </c>
      <c r="T24" s="92">
        <f t="shared" si="2"/>
        <v>0</v>
      </c>
    </row>
    <row r="25" spans="1:20" ht="12.75" customHeight="1">
      <c r="A25" s="27" t="s">
        <v>118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R25" s="29">
        <f t="shared" si="0"/>
        <v>0</v>
      </c>
      <c r="S25" s="48">
        <f t="shared" si="1"/>
        <v>0</v>
      </c>
      <c r="T25" s="92">
        <f t="shared" si="2"/>
        <v>0</v>
      </c>
    </row>
    <row r="26" spans="1:20" ht="12.75" customHeight="1">
      <c r="A26" s="39" t="s">
        <v>137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29">
        <f t="shared" si="0"/>
        <v>0</v>
      </c>
      <c r="S26" s="48">
        <f t="shared" si="1"/>
        <v>0</v>
      </c>
      <c r="T26" s="92">
        <f t="shared" si="2"/>
        <v>0</v>
      </c>
    </row>
    <row r="27" spans="1:20" ht="12.75" customHeight="1">
      <c r="A27" s="39" t="s">
        <v>60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29">
        <f t="shared" si="0"/>
        <v>0</v>
      </c>
      <c r="S27" s="48">
        <f t="shared" si="1"/>
        <v>0</v>
      </c>
      <c r="T27" s="92">
        <f t="shared" si="2"/>
        <v>0</v>
      </c>
    </row>
    <row r="28" spans="1:20" ht="12.75" customHeight="1">
      <c r="A28" s="39" t="s">
        <v>125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>
        <f t="shared" si="0"/>
        <v>0</v>
      </c>
      <c r="S28" s="48">
        <f t="shared" si="1"/>
        <v>0</v>
      </c>
      <c r="T28" s="92">
        <f t="shared" si="2"/>
        <v>0</v>
      </c>
    </row>
    <row r="29" spans="1:20" ht="12.75" customHeight="1">
      <c r="A29" s="39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>
        <f t="shared" si="0"/>
        <v>0</v>
      </c>
      <c r="S29" s="48">
        <f t="shared" si="1"/>
        <v>0</v>
      </c>
      <c r="T29" s="92">
        <f t="shared" si="2"/>
        <v>0</v>
      </c>
    </row>
    <row r="30" spans="1:20" ht="12.75" customHeight="1">
      <c r="A30" s="39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R30" s="29">
        <f t="shared" si="0"/>
        <v>0</v>
      </c>
      <c r="S30" s="48">
        <f t="shared" si="1"/>
        <v>0</v>
      </c>
      <c r="T30" s="92">
        <f t="shared" si="2"/>
        <v>0</v>
      </c>
    </row>
    <row r="31" spans="1:20" ht="12.75" customHeight="1">
      <c r="A31" s="27" t="s">
        <v>121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R31" s="29">
        <f t="shared" si="0"/>
        <v>0</v>
      </c>
      <c r="S31" s="48">
        <f t="shared" si="1"/>
        <v>0</v>
      </c>
      <c r="T31" s="92">
        <f t="shared" si="2"/>
        <v>0</v>
      </c>
    </row>
    <row r="32" spans="1:20" ht="12.75" customHeight="1">
      <c r="A32" s="39" t="s">
        <v>144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R32" s="29">
        <f t="shared" si="0"/>
        <v>0</v>
      </c>
      <c r="S32" s="48">
        <f t="shared" si="1"/>
        <v>0</v>
      </c>
      <c r="T32" s="92">
        <f t="shared" si="2"/>
        <v>0</v>
      </c>
    </row>
    <row r="33" spans="1:20" ht="12.75" customHeight="1">
      <c r="A33" t="s">
        <v>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R33" s="29">
        <f t="shared" si="0"/>
        <v>0</v>
      </c>
      <c r="S33" s="48">
        <f t="shared" si="1"/>
        <v>0</v>
      </c>
      <c r="T33" s="92">
        <f t="shared" si="2"/>
        <v>0</v>
      </c>
    </row>
    <row r="34" spans="1:20" ht="12.75" customHeight="1">
      <c r="A34" s="40" t="s">
        <v>53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R34" s="29">
        <f t="shared" si="0"/>
        <v>0</v>
      </c>
      <c r="S34" s="48">
        <f t="shared" si="1"/>
        <v>0</v>
      </c>
      <c r="T34" s="92">
        <f t="shared" si="2"/>
        <v>0</v>
      </c>
    </row>
    <row r="35" spans="1:20" ht="12.75" customHeight="1">
      <c r="A35" s="40" t="s">
        <v>104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R35" s="29">
        <f t="shared" si="0"/>
        <v>0</v>
      </c>
      <c r="S35" s="48">
        <f t="shared" si="1"/>
        <v>0</v>
      </c>
      <c r="T35" s="92">
        <f t="shared" si="2"/>
        <v>0</v>
      </c>
    </row>
    <row r="36" spans="1:20" ht="12.75" customHeight="1">
      <c r="A36" s="27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>
        <f t="shared" si="0"/>
        <v>0</v>
      </c>
      <c r="S36" s="48">
        <f t="shared" si="1"/>
        <v>0</v>
      </c>
      <c r="T36" s="92">
        <f t="shared" si="2"/>
        <v>0</v>
      </c>
    </row>
    <row r="37" spans="1:20" ht="12.75" customHeight="1">
      <c r="A37" s="27" t="s">
        <v>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R37" s="29">
        <f t="shared" si="0"/>
        <v>0</v>
      </c>
      <c r="S37" s="48">
        <f t="shared" si="1"/>
        <v>0</v>
      </c>
      <c r="T37" s="92">
        <f t="shared" si="2"/>
        <v>0</v>
      </c>
    </row>
    <row r="38" spans="1:20" ht="12.75" customHeight="1">
      <c r="A38" s="27" t="s">
        <v>97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R38" s="29">
        <f t="shared" si="0"/>
        <v>0</v>
      </c>
      <c r="S38" s="48">
        <f t="shared" si="1"/>
        <v>0</v>
      </c>
      <c r="T38" s="92">
        <f t="shared" si="2"/>
        <v>0</v>
      </c>
    </row>
    <row r="39" spans="1:20" ht="12.75" customHeight="1">
      <c r="A39" s="27" t="s">
        <v>134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R39" s="29">
        <f t="shared" si="0"/>
        <v>0</v>
      </c>
      <c r="S39" s="48">
        <f t="shared" si="1"/>
        <v>0</v>
      </c>
      <c r="T39" s="92">
        <f t="shared" si="2"/>
        <v>0</v>
      </c>
    </row>
    <row r="40" spans="1:20" ht="12.75" customHeight="1">
      <c r="A40" s="27" t="s">
        <v>93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R40" s="29">
        <f t="shared" si="0"/>
        <v>0</v>
      </c>
      <c r="S40" s="48">
        <f t="shared" si="1"/>
        <v>0</v>
      </c>
      <c r="T40" s="92">
        <f t="shared" si="2"/>
        <v>0</v>
      </c>
    </row>
    <row r="41" spans="1:20" ht="12.75" customHeight="1">
      <c r="A41" s="27" t="s">
        <v>96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R41" s="29">
        <f t="shared" si="0"/>
        <v>0</v>
      </c>
      <c r="S41" s="48">
        <f t="shared" si="1"/>
        <v>0</v>
      </c>
      <c r="T41" s="92">
        <f t="shared" si="2"/>
        <v>0</v>
      </c>
    </row>
    <row r="42" spans="1:20" ht="12.75" customHeight="1">
      <c r="A42" s="27" t="s">
        <v>17</v>
      </c>
      <c r="B42" s="29"/>
      <c r="C42" s="29">
        <v>2</v>
      </c>
      <c r="D42" s="29">
        <v>3</v>
      </c>
      <c r="E42" s="29">
        <v>1</v>
      </c>
      <c r="F42" s="29"/>
      <c r="G42" s="29"/>
      <c r="H42" s="29">
        <v>3</v>
      </c>
      <c r="I42" s="29">
        <v>1</v>
      </c>
      <c r="J42" s="29">
        <v>3</v>
      </c>
      <c r="K42" s="29"/>
      <c r="L42" s="29"/>
      <c r="M42" s="29">
        <v>1</v>
      </c>
      <c r="N42" s="29"/>
      <c r="O42" s="29">
        <v>2</v>
      </c>
      <c r="P42" s="29">
        <v>3</v>
      </c>
      <c r="R42" s="29">
        <f t="shared" si="0"/>
        <v>19</v>
      </c>
      <c r="S42" s="48">
        <f t="shared" si="1"/>
        <v>1.2666666666666666</v>
      </c>
      <c r="T42" s="92">
        <f t="shared" si="2"/>
        <v>1395.007342143906</v>
      </c>
    </row>
    <row r="43" spans="1:20" ht="12.75" customHeight="1">
      <c r="A43" s="27" t="s">
        <v>72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R43" s="29">
        <f t="shared" si="0"/>
        <v>0</v>
      </c>
      <c r="S43" s="48">
        <f t="shared" si="1"/>
        <v>0</v>
      </c>
      <c r="T43" s="92">
        <f t="shared" si="2"/>
        <v>0</v>
      </c>
    </row>
    <row r="44" spans="1:20" ht="12.75" customHeight="1">
      <c r="A44" s="27" t="s">
        <v>147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R44" s="29">
        <f t="shared" si="0"/>
        <v>0</v>
      </c>
      <c r="S44" s="48">
        <f t="shared" si="1"/>
        <v>0</v>
      </c>
      <c r="T44" s="92">
        <f t="shared" si="2"/>
        <v>0</v>
      </c>
    </row>
    <row r="45" spans="1:20" ht="12.75" customHeight="1">
      <c r="A45" s="27" t="s">
        <v>18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R45" s="29">
        <f t="shared" si="0"/>
        <v>0</v>
      </c>
      <c r="S45" s="48">
        <f t="shared" si="1"/>
        <v>0</v>
      </c>
      <c r="T45" s="92">
        <f t="shared" si="2"/>
        <v>0</v>
      </c>
    </row>
    <row r="46" spans="1:20" ht="12.75" customHeight="1">
      <c r="A46" s="27" t="s">
        <v>135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29">
        <f t="shared" si="0"/>
        <v>0</v>
      </c>
      <c r="S46" s="48">
        <f t="shared" si="1"/>
        <v>0</v>
      </c>
      <c r="T46" s="92">
        <f t="shared" si="2"/>
        <v>0</v>
      </c>
    </row>
    <row r="47" spans="1:20" ht="12.75" customHeight="1">
      <c r="A47" s="27" t="s">
        <v>108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29">
        <f t="shared" si="0"/>
        <v>0</v>
      </c>
      <c r="S47" s="48">
        <f t="shared" si="1"/>
        <v>0</v>
      </c>
      <c r="T47" s="92">
        <f t="shared" si="2"/>
        <v>0</v>
      </c>
    </row>
    <row r="48" spans="1:20" ht="12.75" customHeight="1">
      <c r="A48" s="27" t="s">
        <v>76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R48" s="29">
        <f t="shared" si="0"/>
        <v>0</v>
      </c>
      <c r="S48" s="48">
        <f t="shared" si="1"/>
        <v>0</v>
      </c>
      <c r="T48" s="92">
        <f t="shared" si="2"/>
        <v>0</v>
      </c>
    </row>
    <row r="49" spans="1:20" ht="12.75" customHeight="1">
      <c r="A49" s="27" t="s">
        <v>19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R49" s="29">
        <f t="shared" si="0"/>
        <v>0</v>
      </c>
      <c r="S49" s="48">
        <f t="shared" si="1"/>
        <v>0</v>
      </c>
      <c r="T49" s="92">
        <f t="shared" si="2"/>
        <v>0</v>
      </c>
    </row>
    <row r="50" spans="1:20" ht="12.75" customHeight="1">
      <c r="A50" s="27" t="s">
        <v>20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R50" s="29">
        <f t="shared" si="0"/>
        <v>0</v>
      </c>
      <c r="S50" s="48">
        <f t="shared" si="1"/>
        <v>0</v>
      </c>
      <c r="T50" s="92">
        <f t="shared" si="2"/>
        <v>0</v>
      </c>
    </row>
    <row r="51" spans="1:20" ht="12.75" customHeight="1">
      <c r="A51" s="24" t="s">
        <v>57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R51" s="29">
        <f t="shared" si="0"/>
        <v>0</v>
      </c>
      <c r="S51" s="48">
        <f t="shared" si="1"/>
        <v>0</v>
      </c>
      <c r="T51" s="92">
        <f t="shared" si="2"/>
        <v>0</v>
      </c>
    </row>
    <row r="52" spans="1:20" ht="12.75" customHeight="1">
      <c r="A52" s="24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R52" s="29">
        <f t="shared" si="0"/>
        <v>0</v>
      </c>
      <c r="S52" s="48">
        <f t="shared" si="1"/>
        <v>0</v>
      </c>
      <c r="T52" s="92">
        <f t="shared" si="2"/>
        <v>0</v>
      </c>
    </row>
    <row r="53" spans="1:20" ht="12.75" customHeight="1">
      <c r="A53" s="24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R53" s="29">
        <f t="shared" si="0"/>
        <v>0</v>
      </c>
      <c r="S53" s="48">
        <f t="shared" si="1"/>
        <v>0</v>
      </c>
      <c r="T53" s="92">
        <f t="shared" si="2"/>
        <v>0</v>
      </c>
    </row>
    <row r="54" spans="1:20" ht="12.75" customHeight="1">
      <c r="A54" s="24" t="s">
        <v>110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R54" s="29">
        <f t="shared" si="0"/>
        <v>0</v>
      </c>
      <c r="S54" s="48">
        <f t="shared" si="1"/>
        <v>0</v>
      </c>
      <c r="T54" s="92">
        <f t="shared" si="2"/>
        <v>0</v>
      </c>
    </row>
    <row r="55" spans="1:20" ht="12.75" customHeight="1">
      <c r="A55" s="27" t="s">
        <v>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R55" s="29">
        <f t="shared" si="0"/>
        <v>0</v>
      </c>
      <c r="S55" s="48">
        <f t="shared" si="1"/>
        <v>0</v>
      </c>
      <c r="T55" s="92">
        <f t="shared" si="2"/>
        <v>0</v>
      </c>
    </row>
    <row r="56" spans="1:20" ht="12.75" customHeight="1">
      <c r="A56" s="27" t="s">
        <v>49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R56" s="29">
        <f t="shared" si="0"/>
        <v>0</v>
      </c>
      <c r="S56" s="48">
        <f t="shared" si="1"/>
        <v>0</v>
      </c>
      <c r="T56" s="92">
        <f t="shared" si="2"/>
        <v>0</v>
      </c>
    </row>
    <row r="57" spans="1:20" ht="12.75" customHeight="1">
      <c r="A57" s="27" t="s">
        <v>107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R57" s="29">
        <f t="shared" si="0"/>
        <v>0</v>
      </c>
      <c r="S57" s="48">
        <f t="shared" si="1"/>
        <v>0</v>
      </c>
      <c r="T57" s="92">
        <f t="shared" si="2"/>
        <v>0</v>
      </c>
    </row>
    <row r="58" spans="1:20" ht="12.75" customHeight="1">
      <c r="A58" s="27" t="s">
        <v>22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R58" s="29">
        <f t="shared" si="0"/>
        <v>0</v>
      </c>
      <c r="S58" s="48">
        <f t="shared" si="1"/>
        <v>0</v>
      </c>
      <c r="T58" s="92">
        <f t="shared" si="2"/>
        <v>0</v>
      </c>
    </row>
    <row r="59" spans="1:20" ht="12.75" customHeight="1">
      <c r="A59" s="27" t="s">
        <v>67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R59" s="29">
        <f t="shared" si="0"/>
        <v>0</v>
      </c>
      <c r="S59" s="48">
        <f t="shared" si="1"/>
        <v>0</v>
      </c>
      <c r="T59" s="92">
        <f t="shared" si="2"/>
        <v>0</v>
      </c>
    </row>
    <row r="60" spans="1:20" ht="12.75" customHeight="1">
      <c r="A60" s="27" t="s">
        <v>23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R60" s="29">
        <f t="shared" si="0"/>
        <v>0</v>
      </c>
      <c r="S60" s="48">
        <f t="shared" si="1"/>
        <v>0</v>
      </c>
      <c r="T60" s="92">
        <f t="shared" si="2"/>
        <v>0</v>
      </c>
    </row>
    <row r="61" spans="1:20" ht="12.75" customHeight="1">
      <c r="A61" s="27" t="s">
        <v>63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R61" s="29">
        <f t="shared" si="0"/>
        <v>0</v>
      </c>
      <c r="S61" s="48">
        <f t="shared" si="1"/>
        <v>0</v>
      </c>
      <c r="T61" s="92">
        <f t="shared" si="2"/>
        <v>0</v>
      </c>
    </row>
    <row r="62" spans="1:20" ht="12.75" customHeight="1">
      <c r="A62" s="27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R62" s="29">
        <f t="shared" si="0"/>
        <v>0</v>
      </c>
      <c r="S62" s="48">
        <f t="shared" si="1"/>
        <v>0</v>
      </c>
      <c r="T62" s="92">
        <f t="shared" si="2"/>
        <v>0</v>
      </c>
    </row>
    <row r="63" spans="1:20" ht="12.75" customHeight="1">
      <c r="A63" s="27" t="s">
        <v>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R63" s="29">
        <f t="shared" si="0"/>
        <v>0</v>
      </c>
      <c r="S63" s="48">
        <f t="shared" si="1"/>
        <v>0</v>
      </c>
      <c r="T63" s="92">
        <f t="shared" si="2"/>
        <v>0</v>
      </c>
    </row>
    <row r="64" spans="1:20" ht="12.75" customHeight="1">
      <c r="A64" s="27" t="s">
        <v>191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R64" s="29">
        <f t="shared" si="0"/>
        <v>0</v>
      </c>
      <c r="S64" s="48">
        <f t="shared" si="1"/>
        <v>0</v>
      </c>
      <c r="T64" s="92">
        <f t="shared" si="2"/>
        <v>0</v>
      </c>
    </row>
    <row r="65" spans="1:20" ht="12.75" customHeight="1">
      <c r="A65" s="27" t="s">
        <v>74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R65" s="29">
        <f t="shared" si="0"/>
        <v>0</v>
      </c>
      <c r="S65" s="48">
        <f t="shared" si="1"/>
        <v>0</v>
      </c>
      <c r="T65" s="92">
        <f t="shared" si="2"/>
        <v>0</v>
      </c>
    </row>
    <row r="66" spans="1:20" ht="12.75" customHeight="1">
      <c r="A66" s="27" t="s">
        <v>25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R66" s="29">
        <f t="shared" si="0"/>
        <v>0</v>
      </c>
      <c r="S66" s="48">
        <f t="shared" si="1"/>
        <v>0</v>
      </c>
      <c r="T66" s="92">
        <f t="shared" si="2"/>
        <v>0</v>
      </c>
    </row>
    <row r="67" spans="1:20" ht="12.75" customHeight="1">
      <c r="A67" s="39" t="s">
        <v>69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R67" s="29">
        <f t="shared" si="0"/>
        <v>0</v>
      </c>
      <c r="S67" s="48">
        <f t="shared" si="1"/>
        <v>0</v>
      </c>
      <c r="T67" s="92">
        <f t="shared" si="2"/>
        <v>0</v>
      </c>
    </row>
    <row r="68" spans="1:20" ht="12.75" customHeight="1">
      <c r="A68" s="39" t="s">
        <v>122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R68" s="29">
        <f t="shared" si="0"/>
        <v>0</v>
      </c>
      <c r="S68" s="48">
        <f t="shared" si="1"/>
        <v>0</v>
      </c>
      <c r="T68" s="92">
        <f t="shared" si="2"/>
        <v>0</v>
      </c>
    </row>
    <row r="69" spans="1:20" ht="12.75" customHeight="1">
      <c r="A69" s="40" t="s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R69" s="29">
        <f t="shared" si="0"/>
        <v>0</v>
      </c>
      <c r="S69" s="48">
        <f t="shared" si="1"/>
        <v>0</v>
      </c>
      <c r="T69" s="92">
        <f t="shared" si="2"/>
        <v>0</v>
      </c>
    </row>
    <row r="70" spans="1:20" ht="12.75" customHeight="1">
      <c r="A70" s="39" t="s">
        <v>146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R70" s="29">
        <f t="shared" si="0"/>
        <v>0</v>
      </c>
      <c r="S70" s="48">
        <f t="shared" si="1"/>
        <v>0</v>
      </c>
      <c r="T70" s="92">
        <f t="shared" si="2"/>
        <v>0</v>
      </c>
    </row>
    <row r="71" spans="1:20" ht="12.75" customHeight="1">
      <c r="A71" s="27" t="s">
        <v>52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R71" s="29">
        <f t="shared" si="0"/>
        <v>0</v>
      </c>
      <c r="S71" s="48">
        <f t="shared" si="1"/>
        <v>0</v>
      </c>
      <c r="T71" s="92">
        <f t="shared" si="2"/>
        <v>0</v>
      </c>
    </row>
    <row r="72" spans="1:20" ht="12.75" customHeight="1">
      <c r="A72" s="27" t="s">
        <v>79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R72" s="29">
        <f aca="true" t="shared" si="3" ref="R72:R81">SUM(B72:P72)</f>
        <v>0</v>
      </c>
      <c r="S72" s="48">
        <f aca="true" t="shared" si="4" ref="S72:S82">R72/15</f>
        <v>0</v>
      </c>
      <c r="T72" s="92">
        <f aca="true" t="shared" si="5" ref="T72:T82">S72/0.000908</f>
        <v>0</v>
      </c>
    </row>
    <row r="73" spans="1:20" ht="12.75" customHeight="1">
      <c r="A73" s="71" t="s">
        <v>146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R73" s="29">
        <f t="shared" si="3"/>
        <v>0</v>
      </c>
      <c r="S73" s="48">
        <f t="shared" si="4"/>
        <v>0</v>
      </c>
      <c r="T73" s="92">
        <f t="shared" si="5"/>
        <v>0</v>
      </c>
    </row>
    <row r="74" spans="1:20" ht="12.75" customHeight="1">
      <c r="A74" t="s">
        <v>55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R74" s="29">
        <f t="shared" si="3"/>
        <v>0</v>
      </c>
      <c r="S74" s="48">
        <f t="shared" si="4"/>
        <v>0</v>
      </c>
      <c r="T74" s="92">
        <f t="shared" si="5"/>
        <v>0</v>
      </c>
    </row>
    <row r="75" spans="1:20" ht="12.75" customHeight="1">
      <c r="A75" s="40" t="s">
        <v>193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R75" s="29">
        <f t="shared" si="3"/>
        <v>0</v>
      </c>
      <c r="S75" s="48">
        <f t="shared" si="4"/>
        <v>0</v>
      </c>
      <c r="T75" s="92">
        <f t="shared" si="5"/>
        <v>0</v>
      </c>
    </row>
    <row r="76" spans="1:20" ht="12.75" customHeight="1">
      <c r="A76" s="40" t="s">
        <v>178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R76" s="29">
        <f t="shared" si="3"/>
        <v>0</v>
      </c>
      <c r="S76" s="48">
        <f t="shared" si="4"/>
        <v>0</v>
      </c>
      <c r="T76" s="92">
        <f t="shared" si="5"/>
        <v>0</v>
      </c>
    </row>
    <row r="77" spans="1:20" ht="12.75" customHeight="1">
      <c r="A77" t="s">
        <v>56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R77" s="29">
        <f t="shared" si="3"/>
        <v>0</v>
      </c>
      <c r="S77" s="48">
        <f t="shared" si="4"/>
        <v>0</v>
      </c>
      <c r="T77" s="92">
        <f t="shared" si="5"/>
        <v>0</v>
      </c>
    </row>
    <row r="78" spans="1:20" ht="12.75" customHeight="1">
      <c r="A78" s="27" t="s">
        <v>26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R78" s="29">
        <f t="shared" si="3"/>
        <v>0</v>
      </c>
      <c r="S78" s="48">
        <f t="shared" si="4"/>
        <v>0</v>
      </c>
      <c r="T78" s="92">
        <f t="shared" si="5"/>
        <v>0</v>
      </c>
    </row>
    <row r="79" spans="1:20" ht="12.75" customHeight="1">
      <c r="A79" s="40" t="s">
        <v>64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R79" s="29">
        <f t="shared" si="3"/>
        <v>0</v>
      </c>
      <c r="S79" s="48">
        <f t="shared" si="4"/>
        <v>0</v>
      </c>
      <c r="T79" s="92">
        <f t="shared" si="5"/>
        <v>0</v>
      </c>
    </row>
    <row r="80" spans="1:20" ht="12.75" customHeight="1">
      <c r="A80" s="27" t="s">
        <v>27</v>
      </c>
      <c r="B80" s="29"/>
      <c r="C80" s="29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R80" s="29">
        <f t="shared" si="3"/>
        <v>1</v>
      </c>
      <c r="S80" s="48">
        <f t="shared" si="4"/>
        <v>0.06666666666666667</v>
      </c>
      <c r="T80" s="92">
        <f t="shared" si="5"/>
        <v>73.42143906020559</v>
      </c>
    </row>
    <row r="81" spans="1:20" ht="12.75" customHeight="1" thickBot="1">
      <c r="A81" s="28" t="s">
        <v>91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R81" s="29">
        <f t="shared" si="3"/>
        <v>0</v>
      </c>
      <c r="S81" s="48">
        <f t="shared" si="4"/>
        <v>0</v>
      </c>
      <c r="T81" s="92">
        <f t="shared" si="5"/>
        <v>0</v>
      </c>
    </row>
    <row r="82" spans="1:20" ht="12.75" customHeight="1" thickBot="1">
      <c r="A82" s="26" t="s">
        <v>85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R82" s="54">
        <f>SUM(R7:R81)</f>
        <v>23</v>
      </c>
      <c r="S82" s="96">
        <f t="shared" si="4"/>
        <v>1.5333333333333334</v>
      </c>
      <c r="T82" s="97">
        <f t="shared" si="5"/>
        <v>1688.6930983847285</v>
      </c>
    </row>
    <row r="83" spans="1:20" ht="12.75" customHeight="1">
      <c r="A83" s="2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R83" s="52"/>
      <c r="S83" s="53"/>
      <c r="T83" s="52"/>
    </row>
    <row r="84" spans="1:20" ht="12.75" customHeight="1">
      <c r="A84" s="26" t="s">
        <v>28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R84" s="52"/>
      <c r="S84" s="53"/>
      <c r="T84" s="52"/>
    </row>
    <row r="85" spans="1:20" ht="12.75" customHeight="1">
      <c r="A85" s="28" t="s">
        <v>127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R85" s="29">
        <f>SUM(B85:P85)</f>
        <v>0</v>
      </c>
      <c r="S85" s="48">
        <f aca="true" t="shared" si="6" ref="S85:S129">R85/15</f>
        <v>0</v>
      </c>
      <c r="T85" s="92">
        <f aca="true" t="shared" si="7" ref="T85:T129">S85/0.000908</f>
        <v>0</v>
      </c>
    </row>
    <row r="86" spans="1:20" ht="12.75" customHeight="1">
      <c r="A86" s="28" t="s">
        <v>29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R86" s="29">
        <f aca="true" t="shared" si="8" ref="R86:R128">SUM(B86:P86)</f>
        <v>0</v>
      </c>
      <c r="S86" s="48">
        <f t="shared" si="6"/>
        <v>0</v>
      </c>
      <c r="T86" s="92">
        <f t="shared" si="7"/>
        <v>0</v>
      </c>
    </row>
    <row r="87" spans="1:20" ht="12.75" customHeight="1">
      <c r="A87" s="28" t="s">
        <v>142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R87" s="29">
        <f t="shared" si="8"/>
        <v>0</v>
      </c>
      <c r="S87" s="48">
        <f t="shared" si="6"/>
        <v>0</v>
      </c>
      <c r="T87" s="92">
        <f t="shared" si="7"/>
        <v>0</v>
      </c>
    </row>
    <row r="88" spans="1:20" ht="12.75" customHeight="1">
      <c r="A88" s="35" t="s">
        <v>106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R88" s="29">
        <f t="shared" si="8"/>
        <v>0</v>
      </c>
      <c r="S88" s="48">
        <f t="shared" si="6"/>
        <v>0</v>
      </c>
      <c r="T88" s="92">
        <f t="shared" si="7"/>
        <v>0</v>
      </c>
    </row>
    <row r="89" spans="1:20" ht="12.75" customHeight="1">
      <c r="A89" s="35" t="s">
        <v>77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R89" s="29">
        <f t="shared" si="8"/>
        <v>0</v>
      </c>
      <c r="S89" s="48">
        <f t="shared" si="6"/>
        <v>0</v>
      </c>
      <c r="T89" s="92">
        <f t="shared" si="7"/>
        <v>0</v>
      </c>
    </row>
    <row r="90" spans="1:20" ht="12.75" customHeight="1">
      <c r="A90" s="35" t="s">
        <v>75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R90" s="29">
        <f t="shared" si="8"/>
        <v>0</v>
      </c>
      <c r="S90" s="48">
        <f t="shared" si="6"/>
        <v>0</v>
      </c>
      <c r="T90" s="92">
        <f t="shared" si="7"/>
        <v>0</v>
      </c>
    </row>
    <row r="91" spans="1:20" ht="12.75" customHeight="1">
      <c r="A91" s="35" t="s">
        <v>30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R91" s="29">
        <f t="shared" si="8"/>
        <v>0</v>
      </c>
      <c r="S91" s="48">
        <f t="shared" si="6"/>
        <v>0</v>
      </c>
      <c r="T91" s="92">
        <f t="shared" si="7"/>
        <v>0</v>
      </c>
    </row>
    <row r="92" spans="1:20" ht="12.75" customHeight="1">
      <c r="A92" s="35" t="s">
        <v>114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R92" s="29">
        <f t="shared" si="8"/>
        <v>0</v>
      </c>
      <c r="S92" s="48">
        <f t="shared" si="6"/>
        <v>0</v>
      </c>
      <c r="T92" s="92">
        <f t="shared" si="7"/>
        <v>0</v>
      </c>
    </row>
    <row r="93" spans="1:20" ht="12.75" customHeight="1">
      <c r="A93" t="s">
        <v>31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R93" s="29">
        <f t="shared" si="8"/>
        <v>0</v>
      </c>
      <c r="S93" s="48">
        <f t="shared" si="6"/>
        <v>0</v>
      </c>
      <c r="T93" s="92">
        <f t="shared" si="7"/>
        <v>0</v>
      </c>
    </row>
    <row r="94" spans="1:20" ht="12.75" customHeight="1">
      <c r="A94" s="72" t="s">
        <v>185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R94" s="29">
        <f t="shared" si="8"/>
        <v>0</v>
      </c>
      <c r="S94" s="48">
        <f t="shared" si="6"/>
        <v>0</v>
      </c>
      <c r="T94" s="92">
        <f t="shared" si="7"/>
        <v>0</v>
      </c>
    </row>
    <row r="95" spans="1:20" ht="12.75" customHeight="1">
      <c r="A95" s="72" t="s">
        <v>190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R95" s="29">
        <f t="shared" si="8"/>
        <v>0</v>
      </c>
      <c r="S95" s="48">
        <f t="shared" si="6"/>
        <v>0</v>
      </c>
      <c r="T95" s="92">
        <f t="shared" si="7"/>
        <v>0</v>
      </c>
    </row>
    <row r="96" spans="1:20" ht="12.75" customHeight="1">
      <c r="A96" s="35" t="s">
        <v>112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R96" s="29">
        <f t="shared" si="8"/>
        <v>0</v>
      </c>
      <c r="S96" s="48">
        <f t="shared" si="6"/>
        <v>0</v>
      </c>
      <c r="T96" s="92">
        <f t="shared" si="7"/>
        <v>0</v>
      </c>
    </row>
    <row r="97" spans="1:20" ht="12.75" customHeight="1">
      <c r="A97" s="35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R97" s="29">
        <f t="shared" si="8"/>
        <v>0</v>
      </c>
      <c r="S97" s="48">
        <f t="shared" si="6"/>
        <v>0</v>
      </c>
      <c r="T97" s="92">
        <f t="shared" si="7"/>
        <v>0</v>
      </c>
    </row>
    <row r="98" spans="1:20" ht="12.75" customHeight="1">
      <c r="A98" s="73" t="s">
        <v>179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R98" s="29">
        <f t="shared" si="8"/>
        <v>0</v>
      </c>
      <c r="S98" s="48">
        <f t="shared" si="6"/>
        <v>0</v>
      </c>
      <c r="T98" s="92">
        <f t="shared" si="7"/>
        <v>0</v>
      </c>
    </row>
    <row r="99" spans="1:20" ht="12.75" customHeight="1">
      <c r="A99" s="35" t="s">
        <v>68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R99" s="29">
        <f t="shared" si="8"/>
        <v>0</v>
      </c>
      <c r="S99" s="48">
        <f t="shared" si="6"/>
        <v>0</v>
      </c>
      <c r="T99" s="92">
        <f t="shared" si="7"/>
        <v>0</v>
      </c>
    </row>
    <row r="100" spans="1:20" ht="12.75" customHeight="1">
      <c r="A100" s="35" t="s">
        <v>58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R100" s="29">
        <f t="shared" si="8"/>
        <v>0</v>
      </c>
      <c r="S100" s="48">
        <f t="shared" si="6"/>
        <v>0</v>
      </c>
      <c r="T100" s="92">
        <f t="shared" si="7"/>
        <v>0</v>
      </c>
    </row>
    <row r="101" spans="1:20" ht="12.75" customHeight="1">
      <c r="A101" s="35" t="s">
        <v>65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R101" s="29">
        <f t="shared" si="8"/>
        <v>0</v>
      </c>
      <c r="S101" s="48">
        <f t="shared" si="6"/>
        <v>0</v>
      </c>
      <c r="T101" s="92">
        <f t="shared" si="7"/>
        <v>0</v>
      </c>
    </row>
    <row r="102" spans="1:20" ht="12.75" customHeight="1">
      <c r="A102" s="35" t="s">
        <v>116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R102" s="29">
        <f t="shared" si="8"/>
        <v>0</v>
      </c>
      <c r="S102" s="48">
        <f t="shared" si="6"/>
        <v>0</v>
      </c>
      <c r="T102" s="92">
        <f t="shared" si="7"/>
        <v>0</v>
      </c>
    </row>
    <row r="103" spans="1:20" ht="12.75" customHeight="1">
      <c r="A103" s="35" t="s">
        <v>109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R103" s="29">
        <f t="shared" si="8"/>
        <v>0</v>
      </c>
      <c r="S103" s="48">
        <f t="shared" si="6"/>
        <v>0</v>
      </c>
      <c r="T103" s="92">
        <f t="shared" si="7"/>
        <v>0</v>
      </c>
    </row>
    <row r="104" spans="1:20" ht="12.75" customHeight="1">
      <c r="A104" s="35" t="s">
        <v>73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R104" s="29">
        <f t="shared" si="8"/>
        <v>0</v>
      </c>
      <c r="S104" s="48">
        <f t="shared" si="6"/>
        <v>0</v>
      </c>
      <c r="T104" s="92">
        <f t="shared" si="7"/>
        <v>0</v>
      </c>
    </row>
    <row r="105" spans="1:20" ht="12.75" customHeight="1">
      <c r="A105" s="35" t="s">
        <v>124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R105" s="29">
        <f t="shared" si="8"/>
        <v>0</v>
      </c>
      <c r="S105" s="48">
        <f t="shared" si="6"/>
        <v>0</v>
      </c>
      <c r="T105" s="92">
        <f t="shared" si="7"/>
        <v>0</v>
      </c>
    </row>
    <row r="106" spans="1:20" ht="12.75" customHeight="1">
      <c r="A106" s="35" t="s">
        <v>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R106" s="29">
        <f t="shared" si="8"/>
        <v>0</v>
      </c>
      <c r="S106" s="48">
        <f t="shared" si="6"/>
        <v>0</v>
      </c>
      <c r="T106" s="92">
        <f t="shared" si="7"/>
        <v>0</v>
      </c>
    </row>
    <row r="107" spans="1:20" ht="12.75" customHeight="1">
      <c r="A107" s="35" t="s">
        <v>140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R107" s="29">
        <f t="shared" si="8"/>
        <v>0</v>
      </c>
      <c r="S107" s="48">
        <f t="shared" si="6"/>
        <v>0</v>
      </c>
      <c r="T107" s="92">
        <f t="shared" si="7"/>
        <v>0</v>
      </c>
    </row>
    <row r="108" spans="1:20" ht="12.75" customHeight="1">
      <c r="A108" s="35" t="s">
        <v>66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R108" s="29">
        <f t="shared" si="8"/>
        <v>0</v>
      </c>
      <c r="S108" s="48">
        <f t="shared" si="6"/>
        <v>0</v>
      </c>
      <c r="T108" s="92">
        <f t="shared" si="7"/>
        <v>0</v>
      </c>
    </row>
    <row r="109" spans="1:20" ht="12.75" customHeight="1">
      <c r="A109" s="35" t="s">
        <v>33</v>
      </c>
      <c r="B109" s="29"/>
      <c r="C109" s="29">
        <v>1</v>
      </c>
      <c r="D109" s="29"/>
      <c r="E109" s="29">
        <v>1</v>
      </c>
      <c r="F109" s="29"/>
      <c r="G109" s="29"/>
      <c r="H109" s="29">
        <v>1</v>
      </c>
      <c r="I109" s="29"/>
      <c r="J109" s="29"/>
      <c r="K109" s="29">
        <v>4</v>
      </c>
      <c r="L109" s="29">
        <v>1</v>
      </c>
      <c r="M109" s="29"/>
      <c r="N109" s="29">
        <v>1</v>
      </c>
      <c r="O109" s="29"/>
      <c r="P109" s="29"/>
      <c r="R109" s="29">
        <f t="shared" si="8"/>
        <v>9</v>
      </c>
      <c r="S109" s="48">
        <f t="shared" si="6"/>
        <v>0.6</v>
      </c>
      <c r="T109" s="92">
        <f t="shared" si="7"/>
        <v>660.7929515418502</v>
      </c>
    </row>
    <row r="110" spans="1:20" ht="12.75" customHeight="1">
      <c r="A110" s="35" t="s">
        <v>128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R110" s="29">
        <f t="shared" si="8"/>
        <v>0</v>
      </c>
      <c r="S110" s="48">
        <f t="shared" si="6"/>
        <v>0</v>
      </c>
      <c r="T110" s="92">
        <f t="shared" si="7"/>
        <v>0</v>
      </c>
    </row>
    <row r="111" spans="1:20" ht="12.75" customHeight="1">
      <c r="A111" s="35" t="s">
        <v>71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R111" s="29">
        <f t="shared" si="8"/>
        <v>0</v>
      </c>
      <c r="S111" s="48">
        <f t="shared" si="6"/>
        <v>0</v>
      </c>
      <c r="T111" s="92">
        <f t="shared" si="7"/>
        <v>0</v>
      </c>
    </row>
    <row r="112" spans="1:20" ht="12.75" customHeight="1">
      <c r="A112" s="35" t="s">
        <v>188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R112" s="29">
        <f t="shared" si="8"/>
        <v>0</v>
      </c>
      <c r="S112" s="48">
        <f t="shared" si="6"/>
        <v>0</v>
      </c>
      <c r="T112" s="92">
        <f t="shared" si="7"/>
        <v>0</v>
      </c>
    </row>
    <row r="113" spans="1:20" ht="12.75" customHeight="1">
      <c r="A113" s="35" t="s">
        <v>133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R113" s="29">
        <f t="shared" si="8"/>
        <v>0</v>
      </c>
      <c r="S113" s="48">
        <f t="shared" si="6"/>
        <v>0</v>
      </c>
      <c r="T113" s="92">
        <f t="shared" si="7"/>
        <v>0</v>
      </c>
    </row>
    <row r="114" spans="1:20" ht="12.75" customHeight="1">
      <c r="A114" s="35" t="s">
        <v>81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R114" s="29">
        <f t="shared" si="8"/>
        <v>0</v>
      </c>
      <c r="S114" s="48">
        <f t="shared" si="6"/>
        <v>0</v>
      </c>
      <c r="T114" s="92">
        <f t="shared" si="7"/>
        <v>0</v>
      </c>
    </row>
    <row r="115" spans="1:20" ht="12.75" customHeight="1">
      <c r="A115" s="35" t="s">
        <v>141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R115" s="29">
        <f t="shared" si="8"/>
        <v>0</v>
      </c>
      <c r="S115" s="48">
        <f t="shared" si="6"/>
        <v>0</v>
      </c>
      <c r="T115" s="92">
        <f t="shared" si="7"/>
        <v>0</v>
      </c>
    </row>
    <row r="116" spans="1:20" ht="12.75" customHeight="1">
      <c r="A116" s="35" t="s">
        <v>102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R116" s="29">
        <f t="shared" si="8"/>
        <v>0</v>
      </c>
      <c r="S116" s="48">
        <f t="shared" si="6"/>
        <v>0</v>
      </c>
      <c r="T116" s="92">
        <f t="shared" si="7"/>
        <v>0</v>
      </c>
    </row>
    <row r="117" spans="1:20" ht="12.75" customHeight="1">
      <c r="A117" s="35" t="s">
        <v>113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R117" s="29">
        <f t="shared" si="8"/>
        <v>0</v>
      </c>
      <c r="S117" s="48">
        <f t="shared" si="6"/>
        <v>0</v>
      </c>
      <c r="T117" s="92">
        <f t="shared" si="7"/>
        <v>0</v>
      </c>
    </row>
    <row r="118" spans="1:20" ht="12.75" customHeight="1">
      <c r="A118" s="35" t="s">
        <v>139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R118" s="29">
        <f t="shared" si="8"/>
        <v>0</v>
      </c>
      <c r="S118" s="48">
        <f t="shared" si="6"/>
        <v>0</v>
      </c>
      <c r="T118" s="92">
        <f t="shared" si="7"/>
        <v>0</v>
      </c>
    </row>
    <row r="119" spans="1:20" ht="12.75" customHeight="1">
      <c r="A119" s="35" t="s">
        <v>34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R119" s="29">
        <f t="shared" si="8"/>
        <v>0</v>
      </c>
      <c r="S119" s="48">
        <f t="shared" si="6"/>
        <v>0</v>
      </c>
      <c r="T119" s="92">
        <f t="shared" si="7"/>
        <v>0</v>
      </c>
    </row>
    <row r="120" spans="1:20" ht="12.75" customHeight="1">
      <c r="A120" s="35" t="s">
        <v>117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R120" s="29">
        <f t="shared" si="8"/>
        <v>0</v>
      </c>
      <c r="S120" s="48">
        <f t="shared" si="6"/>
        <v>0</v>
      </c>
      <c r="T120" s="92">
        <f t="shared" si="7"/>
        <v>0</v>
      </c>
    </row>
    <row r="121" spans="1:20" ht="12.75" customHeight="1">
      <c r="A121" s="35" t="s">
        <v>103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R121" s="29">
        <f t="shared" si="8"/>
        <v>0</v>
      </c>
      <c r="S121" s="48">
        <f t="shared" si="6"/>
        <v>0</v>
      </c>
      <c r="T121" s="92">
        <f t="shared" si="7"/>
        <v>0</v>
      </c>
    </row>
    <row r="122" spans="1:20" ht="12.75" customHeight="1">
      <c r="A122" s="35" t="s">
        <v>126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R122" s="29">
        <f t="shared" si="8"/>
        <v>0</v>
      </c>
      <c r="S122" s="48">
        <f t="shared" si="6"/>
        <v>0</v>
      </c>
      <c r="T122" s="92">
        <f t="shared" si="7"/>
        <v>0</v>
      </c>
    </row>
    <row r="123" spans="1:20" ht="12.75" customHeight="1">
      <c r="A123" s="35" t="s">
        <v>35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R123" s="29">
        <f t="shared" si="8"/>
        <v>0</v>
      </c>
      <c r="S123" s="48">
        <f t="shared" si="6"/>
        <v>0</v>
      </c>
      <c r="T123" s="92">
        <f t="shared" si="7"/>
        <v>0</v>
      </c>
    </row>
    <row r="124" spans="1:20" ht="12.75" customHeight="1">
      <c r="A124" s="35" t="s">
        <v>51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R124" s="29">
        <f t="shared" si="8"/>
        <v>0</v>
      </c>
      <c r="S124" s="48">
        <f t="shared" si="6"/>
        <v>0</v>
      </c>
      <c r="T124" s="92">
        <f t="shared" si="7"/>
        <v>0</v>
      </c>
    </row>
    <row r="125" spans="1:20" ht="12.75" customHeight="1">
      <c r="A125" s="35" t="s">
        <v>98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R125" s="29">
        <f t="shared" si="8"/>
        <v>0</v>
      </c>
      <c r="S125" s="48">
        <f t="shared" si="6"/>
        <v>0</v>
      </c>
      <c r="T125" s="92">
        <f t="shared" si="7"/>
        <v>0</v>
      </c>
    </row>
    <row r="126" spans="1:20" ht="12.75" customHeight="1">
      <c r="A126" s="35" t="s">
        <v>115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R126" s="29">
        <f t="shared" si="8"/>
        <v>0</v>
      </c>
      <c r="S126" s="48">
        <f t="shared" si="6"/>
        <v>0</v>
      </c>
      <c r="T126" s="92">
        <f t="shared" si="7"/>
        <v>0</v>
      </c>
    </row>
    <row r="127" spans="1:20" ht="12.75" customHeight="1">
      <c r="A127" s="35" t="s">
        <v>80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R127" s="29">
        <f t="shared" si="8"/>
        <v>0</v>
      </c>
      <c r="S127" s="48">
        <f t="shared" si="6"/>
        <v>0</v>
      </c>
      <c r="T127" s="92">
        <f t="shared" si="7"/>
        <v>0</v>
      </c>
    </row>
    <row r="128" spans="1:20" ht="12.75" customHeight="1" thickBot="1">
      <c r="A128" s="73" t="s">
        <v>180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R128" s="29">
        <f t="shared" si="8"/>
        <v>0</v>
      </c>
      <c r="S128" s="48">
        <f t="shared" si="6"/>
        <v>0</v>
      </c>
      <c r="T128" s="92">
        <f t="shared" si="7"/>
        <v>0</v>
      </c>
    </row>
    <row r="129" spans="1:20" ht="12.75" customHeight="1" thickBot="1">
      <c r="A129" s="46" t="s">
        <v>86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R129" s="54">
        <f>SUM(R85:R128)</f>
        <v>9</v>
      </c>
      <c r="S129" s="96">
        <f t="shared" si="6"/>
        <v>0.6</v>
      </c>
      <c r="T129" s="97">
        <f t="shared" si="7"/>
        <v>660.7929515418502</v>
      </c>
    </row>
    <row r="130" spans="1:20" ht="12.75" customHeight="1">
      <c r="A130" s="35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R130" s="52"/>
      <c r="S130" s="53"/>
      <c r="T130" s="52"/>
    </row>
    <row r="131" spans="1:20" ht="12.75" customHeight="1">
      <c r="A131" s="35" t="s">
        <v>94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R131" s="52"/>
      <c r="S131" s="53"/>
      <c r="T131" s="52"/>
    </row>
    <row r="132" spans="1:20" ht="12.75" customHeight="1">
      <c r="A132" s="46" t="s">
        <v>186</v>
      </c>
      <c r="B132" s="29"/>
      <c r="C132" s="29"/>
      <c r="D132" s="29">
        <v>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>
        <v>1</v>
      </c>
      <c r="O132" s="29"/>
      <c r="P132" s="29"/>
      <c r="R132" s="29">
        <f>SUM(B132:P132)</f>
        <v>2</v>
      </c>
      <c r="S132" s="48">
        <f aca="true" t="shared" si="9" ref="S132:S148">R132/15</f>
        <v>0.13333333333333333</v>
      </c>
      <c r="T132" s="92">
        <f aca="true" t="shared" si="10" ref="T132:T148">S132/0.000908</f>
        <v>146.84287812041117</v>
      </c>
    </row>
    <row r="133" spans="1:20" ht="12.75" customHeight="1">
      <c r="A133" s="35" t="s">
        <v>36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R133" s="29">
        <f aca="true" t="shared" si="11" ref="R133:R147">SUM(B133:P133)</f>
        <v>0</v>
      </c>
      <c r="S133" s="48">
        <f t="shared" si="9"/>
        <v>0</v>
      </c>
      <c r="T133" s="92">
        <f t="shared" si="10"/>
        <v>0</v>
      </c>
    </row>
    <row r="134" spans="1:20" ht="12.75" customHeight="1">
      <c r="A134" s="35" t="s">
        <v>148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R134" s="29">
        <f t="shared" si="11"/>
        <v>0</v>
      </c>
      <c r="S134" s="48">
        <f t="shared" si="9"/>
        <v>0</v>
      </c>
      <c r="T134" s="92">
        <f t="shared" si="10"/>
        <v>0</v>
      </c>
    </row>
    <row r="135" spans="1:20" ht="12.75" customHeight="1">
      <c r="A135" s="46" t="s">
        <v>40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R135" s="29">
        <f t="shared" si="11"/>
        <v>0</v>
      </c>
      <c r="S135" s="48">
        <f t="shared" si="9"/>
        <v>0</v>
      </c>
      <c r="T135" s="92">
        <f t="shared" si="10"/>
        <v>0</v>
      </c>
    </row>
    <row r="136" spans="1:20" ht="12.75" customHeight="1">
      <c r="A136" s="35" t="s">
        <v>130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R136" s="29">
        <f t="shared" si="11"/>
        <v>0</v>
      </c>
      <c r="S136" s="48">
        <f t="shared" si="9"/>
        <v>0</v>
      </c>
      <c r="T136" s="92">
        <f t="shared" si="10"/>
        <v>0</v>
      </c>
    </row>
    <row r="137" spans="1:20" ht="12.75" customHeight="1">
      <c r="A137" s="35" t="s">
        <v>99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R137" s="29">
        <f t="shared" si="11"/>
        <v>0</v>
      </c>
      <c r="S137" s="48">
        <f t="shared" si="9"/>
        <v>0</v>
      </c>
      <c r="T137" s="92">
        <f t="shared" si="10"/>
        <v>0</v>
      </c>
    </row>
    <row r="138" spans="1:20" ht="12.75" customHeight="1">
      <c r="A138" s="35" t="s">
        <v>38</v>
      </c>
      <c r="B138" s="29"/>
      <c r="C138" s="29"/>
      <c r="D138" s="29">
        <v>1</v>
      </c>
      <c r="E138" s="29"/>
      <c r="F138" s="29"/>
      <c r="G138" s="29"/>
      <c r="H138" s="29"/>
      <c r="I138" s="29"/>
      <c r="J138" s="29"/>
      <c r="K138" s="29"/>
      <c r="L138" s="29">
        <v>1</v>
      </c>
      <c r="M138" s="29">
        <v>1</v>
      </c>
      <c r="N138" s="29"/>
      <c r="O138" s="29"/>
      <c r="P138" s="29"/>
      <c r="R138" s="29">
        <f t="shared" si="11"/>
        <v>3</v>
      </c>
      <c r="S138" s="48">
        <f t="shared" si="9"/>
        <v>0.2</v>
      </c>
      <c r="T138" s="92">
        <f t="shared" si="10"/>
        <v>220.26431718061676</v>
      </c>
    </row>
    <row r="139" spans="1:20" ht="12.75" customHeight="1">
      <c r="A139" s="35" t="s">
        <v>37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R139" s="29">
        <f t="shared" si="11"/>
        <v>0</v>
      </c>
      <c r="S139" s="48">
        <f t="shared" si="9"/>
        <v>0</v>
      </c>
      <c r="T139" s="92">
        <f t="shared" si="10"/>
        <v>0</v>
      </c>
    </row>
    <row r="140" spans="1:20" ht="12.75" customHeight="1">
      <c r="A140" s="35" t="s">
        <v>132</v>
      </c>
      <c r="B140" s="29"/>
      <c r="C140" s="29"/>
      <c r="D140" s="29"/>
      <c r="E140" s="29"/>
      <c r="F140" s="29"/>
      <c r="G140" s="29"/>
      <c r="H140" s="29"/>
      <c r="I140" s="29">
        <v>1</v>
      </c>
      <c r="J140" s="29"/>
      <c r="K140" s="29"/>
      <c r="L140" s="29"/>
      <c r="M140" s="29"/>
      <c r="N140" s="29"/>
      <c r="O140" s="29"/>
      <c r="P140" s="29"/>
      <c r="R140" s="29">
        <f t="shared" si="11"/>
        <v>1</v>
      </c>
      <c r="S140" s="48">
        <f t="shared" si="9"/>
        <v>0.06666666666666667</v>
      </c>
      <c r="T140" s="92">
        <f t="shared" si="10"/>
        <v>73.42143906020559</v>
      </c>
    </row>
    <row r="141" spans="1:20" ht="12.75" customHeight="1">
      <c r="A141" s="35" t="s">
        <v>129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R141" s="29">
        <f t="shared" si="11"/>
        <v>0</v>
      </c>
      <c r="S141" s="48">
        <f t="shared" si="9"/>
        <v>0</v>
      </c>
      <c r="T141" s="92">
        <f t="shared" si="10"/>
        <v>0</v>
      </c>
    </row>
    <row r="142" spans="1:20" ht="12.75" customHeight="1">
      <c r="A142" s="35" t="s">
        <v>41</v>
      </c>
      <c r="B142" s="29"/>
      <c r="C142" s="29"/>
      <c r="D142" s="29"/>
      <c r="E142" s="29">
        <v>2</v>
      </c>
      <c r="F142" s="29"/>
      <c r="G142" s="29">
        <v>1</v>
      </c>
      <c r="H142" s="29">
        <v>1</v>
      </c>
      <c r="I142" s="29">
        <v>3</v>
      </c>
      <c r="J142" s="29">
        <v>1</v>
      </c>
      <c r="K142" s="29">
        <v>1</v>
      </c>
      <c r="L142" s="29">
        <v>3</v>
      </c>
      <c r="M142" s="29">
        <v>2</v>
      </c>
      <c r="N142" s="29">
        <v>1</v>
      </c>
      <c r="O142" s="29"/>
      <c r="P142" s="29">
        <v>1</v>
      </c>
      <c r="R142" s="29">
        <f t="shared" si="11"/>
        <v>16</v>
      </c>
      <c r="S142" s="48">
        <f t="shared" si="9"/>
        <v>1.0666666666666667</v>
      </c>
      <c r="T142" s="92">
        <f t="shared" si="10"/>
        <v>1174.7430249632894</v>
      </c>
    </row>
    <row r="143" spans="1:20" ht="12.75" customHeight="1">
      <c r="A143" s="35" t="s">
        <v>42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R143" s="29">
        <f t="shared" si="11"/>
        <v>0</v>
      </c>
      <c r="S143" s="48">
        <f t="shared" si="9"/>
        <v>0</v>
      </c>
      <c r="T143" s="92">
        <f t="shared" si="10"/>
        <v>0</v>
      </c>
    </row>
    <row r="144" spans="1:20" ht="12.75" customHeight="1">
      <c r="A144" s="35" t="s">
        <v>192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R144" s="29">
        <f t="shared" si="11"/>
        <v>0</v>
      </c>
      <c r="S144" s="48">
        <f t="shared" si="9"/>
        <v>0</v>
      </c>
      <c r="T144" s="92">
        <f t="shared" si="10"/>
        <v>0</v>
      </c>
    </row>
    <row r="145" spans="1:20" ht="12.75" customHeight="1">
      <c r="A145" s="35" t="s">
        <v>43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R145" s="29">
        <f t="shared" si="11"/>
        <v>0</v>
      </c>
      <c r="S145" s="48">
        <f t="shared" si="9"/>
        <v>0</v>
      </c>
      <c r="T145" s="92">
        <f t="shared" si="10"/>
        <v>0</v>
      </c>
    </row>
    <row r="146" spans="1:20" ht="12.75" customHeight="1">
      <c r="A146" s="35" t="s">
        <v>39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R146" s="29">
        <f t="shared" si="11"/>
        <v>0</v>
      </c>
      <c r="S146" s="48">
        <f t="shared" si="9"/>
        <v>0</v>
      </c>
      <c r="T146" s="92">
        <f t="shared" si="10"/>
        <v>0</v>
      </c>
    </row>
    <row r="147" spans="1:20" ht="12.75" customHeight="1" thickBot="1">
      <c r="A147" s="35" t="s">
        <v>176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R147" s="29">
        <f t="shared" si="11"/>
        <v>0</v>
      </c>
      <c r="S147" s="48">
        <f t="shared" si="9"/>
        <v>0</v>
      </c>
      <c r="T147" s="92">
        <f t="shared" si="10"/>
        <v>0</v>
      </c>
    </row>
    <row r="148" spans="1:20" ht="12.75" customHeight="1" thickBot="1">
      <c r="A148" s="50" t="s">
        <v>87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R148" s="54">
        <f>SUM(R132:R147)</f>
        <v>22</v>
      </c>
      <c r="S148" s="55">
        <f t="shared" si="9"/>
        <v>1.4666666666666666</v>
      </c>
      <c r="T148" s="97">
        <f t="shared" si="10"/>
        <v>1615.2716593245227</v>
      </c>
    </row>
    <row r="149" spans="1:20" ht="12.75" customHeight="1">
      <c r="A149" s="28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R149" s="52"/>
      <c r="S149" s="53"/>
      <c r="T149" s="52"/>
    </row>
    <row r="150" spans="1:20" ht="12.75" customHeight="1">
      <c r="A150" s="50" t="s">
        <v>44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R150" s="52"/>
      <c r="S150" s="53"/>
      <c r="T150" s="52"/>
    </row>
    <row r="151" spans="1:20" ht="12.75" customHeight="1">
      <c r="A151" s="35" t="s">
        <v>92</v>
      </c>
      <c r="B151" s="29"/>
      <c r="C151" s="29">
        <v>1</v>
      </c>
      <c r="D151" s="29">
        <v>1</v>
      </c>
      <c r="E151" s="29">
        <v>1</v>
      </c>
      <c r="F151" s="29">
        <v>2</v>
      </c>
      <c r="G151" s="29"/>
      <c r="H151" s="29">
        <v>1</v>
      </c>
      <c r="I151" s="29"/>
      <c r="J151" s="29"/>
      <c r="K151" s="29">
        <v>1</v>
      </c>
      <c r="L151" s="29">
        <v>1</v>
      </c>
      <c r="M151" s="29">
        <v>1</v>
      </c>
      <c r="N151" s="29">
        <v>1</v>
      </c>
      <c r="O151" s="29"/>
      <c r="P151" s="29">
        <v>3</v>
      </c>
      <c r="R151" s="29">
        <f>SUM(B151:P151)</f>
        <v>13</v>
      </c>
      <c r="S151" s="48">
        <f aca="true" t="shared" si="12" ref="S151:S160">R151/15</f>
        <v>0.8666666666666667</v>
      </c>
      <c r="T151" s="92">
        <f aca="true" t="shared" si="13" ref="T151:T160">S151/0.000908</f>
        <v>954.4787077826726</v>
      </c>
    </row>
    <row r="152" spans="1:20" ht="12.75" customHeight="1">
      <c r="A152" s="35" t="s">
        <v>45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R152" s="29">
        <f aca="true" t="shared" si="14" ref="R152:R159">SUM(B152:P152)</f>
        <v>0</v>
      </c>
      <c r="S152" s="48">
        <f t="shared" si="12"/>
        <v>0</v>
      </c>
      <c r="T152" s="92">
        <f t="shared" si="13"/>
        <v>0</v>
      </c>
    </row>
    <row r="153" spans="1:20" ht="12.75" customHeight="1">
      <c r="A153" s="26" t="s">
        <v>46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>
        <v>1</v>
      </c>
      <c r="R153" s="29">
        <f t="shared" si="14"/>
        <v>1</v>
      </c>
      <c r="S153" s="48">
        <f t="shared" si="12"/>
        <v>0.06666666666666667</v>
      </c>
      <c r="T153" s="92">
        <f t="shared" si="13"/>
        <v>73.42143906020559</v>
      </c>
    </row>
    <row r="154" spans="1:20" ht="12.75" customHeight="1">
      <c r="A154" s="28" t="s">
        <v>120</v>
      </c>
      <c r="B154" s="29"/>
      <c r="C154" s="29"/>
      <c r="D154" s="29">
        <v>1</v>
      </c>
      <c r="E154" s="29">
        <v>3</v>
      </c>
      <c r="F154" s="29"/>
      <c r="G154" s="29"/>
      <c r="H154" s="29">
        <v>2</v>
      </c>
      <c r="I154" s="29"/>
      <c r="J154" s="29"/>
      <c r="K154" s="29"/>
      <c r="L154" s="29"/>
      <c r="M154" s="29"/>
      <c r="N154" s="29"/>
      <c r="O154" s="29"/>
      <c r="P154" s="29"/>
      <c r="R154" s="29">
        <f t="shared" si="14"/>
        <v>6</v>
      </c>
      <c r="S154" s="48">
        <f t="shared" si="12"/>
        <v>0.4</v>
      </c>
      <c r="T154" s="92">
        <f t="shared" si="13"/>
        <v>440.5286343612335</v>
      </c>
    </row>
    <row r="155" spans="1:20" ht="12.75" customHeight="1">
      <c r="A155" s="28" t="s">
        <v>194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R155" s="29">
        <f t="shared" si="14"/>
        <v>0</v>
      </c>
      <c r="S155" s="48">
        <f t="shared" si="12"/>
        <v>0</v>
      </c>
      <c r="T155" s="92">
        <f t="shared" si="13"/>
        <v>0</v>
      </c>
    </row>
    <row r="156" spans="1:20" ht="12.75" customHeight="1">
      <c r="A156" s="28" t="s">
        <v>196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R156" s="29">
        <f t="shared" si="14"/>
        <v>0</v>
      </c>
      <c r="S156" s="48">
        <f t="shared" si="12"/>
        <v>0</v>
      </c>
      <c r="T156" s="92">
        <f t="shared" si="13"/>
        <v>0</v>
      </c>
    </row>
    <row r="157" spans="1:20" ht="12.75" customHeight="1">
      <c r="A157" s="28" t="s">
        <v>177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R157" s="29">
        <f t="shared" si="14"/>
        <v>0</v>
      </c>
      <c r="S157" s="48">
        <f t="shared" si="12"/>
        <v>0</v>
      </c>
      <c r="T157" s="92">
        <f t="shared" si="13"/>
        <v>0</v>
      </c>
    </row>
    <row r="158" spans="1:20" ht="12.75" customHeight="1">
      <c r="A158" s="28" t="s">
        <v>84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R158" s="29">
        <f t="shared" si="14"/>
        <v>0</v>
      </c>
      <c r="S158" s="48">
        <f t="shared" si="12"/>
        <v>0</v>
      </c>
      <c r="T158" s="92">
        <f t="shared" si="13"/>
        <v>0</v>
      </c>
    </row>
    <row r="159" spans="1:20" ht="12.75" customHeight="1" thickBot="1">
      <c r="A159" s="28" t="s">
        <v>47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R159" s="29">
        <f t="shared" si="14"/>
        <v>0</v>
      </c>
      <c r="S159" s="48">
        <f t="shared" si="12"/>
        <v>0</v>
      </c>
      <c r="T159" s="92">
        <f t="shared" si="13"/>
        <v>0</v>
      </c>
    </row>
    <row r="160" spans="1:20" ht="12.75" customHeight="1" thickBot="1">
      <c r="A160" s="26" t="s">
        <v>88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R160" s="54">
        <f>SUM(R151:R159)</f>
        <v>20</v>
      </c>
      <c r="S160" s="55">
        <f t="shared" si="12"/>
        <v>1.3333333333333333</v>
      </c>
      <c r="T160" s="97">
        <f t="shared" si="13"/>
        <v>1468.4287812041116</v>
      </c>
    </row>
    <row r="161" ht="12.75" customHeight="1" thickBot="1"/>
    <row r="162" spans="11:20" ht="12.75" customHeight="1" thickBot="1">
      <c r="K162" s="142" t="s">
        <v>204</v>
      </c>
      <c r="L162" s="142"/>
      <c r="M162" s="142"/>
      <c r="N162" s="142"/>
      <c r="O162" s="142"/>
      <c r="P162" s="142"/>
      <c r="R162" s="54">
        <f>SUM(R160,R148,R129,R82)</f>
        <v>74</v>
      </c>
      <c r="S162" s="98">
        <f>SUM(S160,S148,S129,S82)</f>
        <v>4.933333333333334</v>
      </c>
      <c r="T162" s="97">
        <f>SUM(T160,T148,T129,T82)</f>
        <v>5433.186490455213</v>
      </c>
    </row>
  </sheetData>
  <mergeCells count="3">
    <mergeCell ref="L2:N2"/>
    <mergeCell ref="N3:O3"/>
    <mergeCell ref="K162:P162"/>
  </mergeCells>
  <printOptions gridLines="1" horizontalCentered="1"/>
  <pageMargins left="0.75" right="0.75" top="1" bottom="1" header="0.511811023" footer="0.511811023"/>
  <pageSetup horizontalDpi="600" verticalDpi="600" orientation="portrait" scale="62" r:id="rId3"/>
  <headerFooter alignWithMargins="0">
    <oddHeader>&amp;LUpper Narragansett Bay Benthic Study
North Jamestown, 2006</oddHeader>
    <oddFooter>&amp;CPage &amp;P of &amp;N</oddFooter>
  </headerFooter>
  <rowBreaks count="1" manualBreakCount="1">
    <brk id="8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3"/>
  <sheetViews>
    <sheetView workbookViewId="0" topLeftCell="A1">
      <selection activeCell="A1" sqref="A1:R1"/>
    </sheetView>
  </sheetViews>
  <sheetFormatPr defaultColWidth="9.140625" defaultRowHeight="12.75"/>
  <cols>
    <col min="1" max="1" width="26.00390625" style="0" customWidth="1"/>
    <col min="2" max="2" width="6.57421875" style="0" customWidth="1"/>
    <col min="3" max="3" width="6.8515625" style="0" customWidth="1"/>
    <col min="4" max="6" width="6.7109375" style="0" customWidth="1"/>
    <col min="7" max="7" width="6.57421875" style="0" customWidth="1"/>
    <col min="8" max="8" width="6.421875" style="0" customWidth="1"/>
    <col min="9" max="11" width="6.7109375" style="0" customWidth="1"/>
    <col min="12" max="12" width="6.421875" style="0" customWidth="1"/>
    <col min="13" max="15" width="6.28125" style="0" customWidth="1"/>
    <col min="16" max="16" width="8.8515625" style="0" customWidth="1"/>
    <col min="17" max="17" width="5.28125" style="4" customWidth="1"/>
    <col min="18" max="18" width="11.8515625" style="0" customWidth="1"/>
    <col min="19" max="19" width="11.57421875" style="0" customWidth="1"/>
    <col min="20" max="16384" width="11.421875" style="0" customWidth="1"/>
  </cols>
  <sheetData>
    <row r="1" spans="1:18" ht="15.75">
      <c r="A1" s="145" t="s">
        <v>206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23" customFormat="1" ht="12.75">
      <c r="A2" s="1" t="s">
        <v>0</v>
      </c>
      <c r="B2" s="146" t="s">
        <v>207</v>
      </c>
      <c r="C2" s="146"/>
      <c r="D2" s="146"/>
      <c r="E2" s="146"/>
      <c r="F2" s="146"/>
      <c r="G2"/>
      <c r="H2"/>
      <c r="I2"/>
      <c r="J2"/>
      <c r="L2" t="s">
        <v>1</v>
      </c>
      <c r="M2"/>
      <c r="N2"/>
      <c r="O2" s="5"/>
      <c r="P2"/>
      <c r="Q2" s="4"/>
      <c r="R2"/>
    </row>
    <row r="3" spans="1:18" ht="12.75">
      <c r="A3" s="22" t="s">
        <v>195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00"/>
      <c r="R3" s="23"/>
    </row>
    <row r="4" spans="13:19" ht="12.75">
      <c r="M4" s="144"/>
      <c r="N4" s="144"/>
      <c r="Q4" s="101"/>
      <c r="S4" s="7"/>
    </row>
    <row r="5" spans="1:18" ht="14.25">
      <c r="A5" s="4"/>
      <c r="B5" s="147" t="s">
        <v>208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02" t="s">
        <v>5</v>
      </c>
    </row>
    <row r="6" spans="1:18" ht="15" thickBot="1">
      <c r="A6" s="103" t="s">
        <v>209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5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  <c r="Q6" s="112"/>
      <c r="R6" s="106" t="s">
        <v>210</v>
      </c>
    </row>
    <row r="7" spans="1:18" ht="13.5" thickTop="1">
      <c r="A7" s="107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11"/>
      <c r="R7" s="110"/>
    </row>
    <row r="8" spans="1:18" ht="12.75">
      <c r="A8" s="27" t="s">
        <v>100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R8" s="92">
        <v>0</v>
      </c>
    </row>
    <row r="9" spans="1:18" ht="12.75">
      <c r="A9" s="27" t="s">
        <v>8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R9" s="92">
        <v>0</v>
      </c>
    </row>
    <row r="10" spans="1:18" ht="12.75">
      <c r="A10" s="27" t="s">
        <v>136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R10" s="92">
        <v>0</v>
      </c>
    </row>
    <row r="11" spans="1:18" ht="12.75">
      <c r="A11" s="27" t="s">
        <v>59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R11" s="92">
        <v>0</v>
      </c>
    </row>
    <row r="12" spans="1:18" ht="12.75">
      <c r="A12" s="39" t="s">
        <v>9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R12" s="92">
        <v>0</v>
      </c>
    </row>
    <row r="13" spans="1:18" ht="12.75">
      <c r="A13" t="s">
        <v>123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R13" s="92">
        <v>0</v>
      </c>
    </row>
    <row r="14" spans="1:18" ht="12.75">
      <c r="A14" s="27" t="s">
        <v>54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R14" s="92">
        <v>0</v>
      </c>
    </row>
    <row r="15" spans="1:18" ht="12.75">
      <c r="A15" s="27" t="s">
        <v>10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R15" s="92">
        <v>0</v>
      </c>
    </row>
    <row r="16" spans="1:18" ht="12.75">
      <c r="A16" s="27" t="s">
        <v>11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R16" s="92">
        <v>0</v>
      </c>
    </row>
    <row r="17" spans="1:18" ht="12.75">
      <c r="A17" s="27" t="s">
        <v>95</v>
      </c>
      <c r="B17" s="92">
        <v>0</v>
      </c>
      <c r="C17" s="92">
        <v>6607.929515418503</v>
      </c>
      <c r="D17" s="92">
        <v>4405.286343612335</v>
      </c>
      <c r="E17" s="92">
        <v>4405.286343612335</v>
      </c>
      <c r="F17" s="92">
        <v>1101.3215859030838</v>
      </c>
      <c r="G17" s="92">
        <v>1101.3215859030838</v>
      </c>
      <c r="H17" s="92">
        <v>0</v>
      </c>
      <c r="I17" s="92">
        <v>0</v>
      </c>
      <c r="J17" s="92">
        <v>0</v>
      </c>
      <c r="K17" s="92">
        <v>6607.929515418502</v>
      </c>
      <c r="L17" s="92">
        <v>3303.9647577092514</v>
      </c>
      <c r="M17" s="92">
        <v>2202.6431718061676</v>
      </c>
      <c r="N17" s="92">
        <v>2202.6431718061676</v>
      </c>
      <c r="O17" s="92">
        <v>0</v>
      </c>
      <c r="P17" s="92">
        <v>3303.9647577092514</v>
      </c>
      <c r="R17" s="92">
        <v>2349.4860499265787</v>
      </c>
    </row>
    <row r="18" spans="1:18" ht="12.75">
      <c r="A18" s="27" t="s">
        <v>12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R18" s="92">
        <v>0</v>
      </c>
    </row>
    <row r="19" spans="1:18" ht="12.75">
      <c r="A19" s="27" t="s">
        <v>119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R19" s="92">
        <v>0</v>
      </c>
    </row>
    <row r="20" spans="1:18" ht="12.75">
      <c r="A20" s="27" t="s">
        <v>101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R20" s="92">
        <v>0</v>
      </c>
    </row>
    <row r="21" spans="1:18" ht="12.75">
      <c r="A21" s="27" t="s">
        <v>13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R21" s="92">
        <v>0</v>
      </c>
    </row>
    <row r="22" spans="1:18" ht="12.75">
      <c r="A22" s="27" t="s">
        <v>14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R22" s="92">
        <v>0</v>
      </c>
    </row>
    <row r="23" spans="1:18" ht="12.75">
      <c r="A23" s="70" t="s">
        <v>184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R23" s="92">
        <v>0</v>
      </c>
    </row>
    <row r="24" spans="1:18" ht="12.75">
      <c r="A24" s="27" t="s">
        <v>78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1101.3215859030838</v>
      </c>
      <c r="R24" s="92">
        <v>73.42143906020559</v>
      </c>
    </row>
    <row r="25" spans="1:18" ht="12.75">
      <c r="A25" s="27" t="s">
        <v>70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R25" s="92">
        <v>0</v>
      </c>
    </row>
    <row r="26" spans="1:18" ht="12.75">
      <c r="A26" s="27" t="s">
        <v>118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R26" s="92">
        <v>0</v>
      </c>
    </row>
    <row r="27" spans="1:18" ht="12.75">
      <c r="A27" s="39" t="s">
        <v>137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R27" s="92">
        <v>0</v>
      </c>
    </row>
    <row r="28" spans="1:18" ht="12.75">
      <c r="A28" s="39" t="s">
        <v>60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R28" s="92">
        <v>0</v>
      </c>
    </row>
    <row r="29" spans="1:18" ht="12.75">
      <c r="A29" s="39" t="s">
        <v>125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R29" s="92">
        <v>0</v>
      </c>
    </row>
    <row r="30" spans="1:18" ht="12.75">
      <c r="A30" s="39" t="s">
        <v>111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R30" s="92">
        <v>0</v>
      </c>
    </row>
    <row r="31" spans="1:18" ht="12.75">
      <c r="A31" s="39" t="s">
        <v>50</v>
      </c>
      <c r="B31" s="9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R31" s="92">
        <v>0</v>
      </c>
    </row>
    <row r="32" spans="1:18" ht="12.75">
      <c r="A32" s="27" t="s">
        <v>121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R32" s="92">
        <v>0</v>
      </c>
    </row>
    <row r="33" spans="1:18" ht="12.75">
      <c r="A33" s="39" t="s">
        <v>144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R33" s="92">
        <v>0</v>
      </c>
    </row>
    <row r="34" spans="1:18" ht="12.75">
      <c r="A34" t="s">
        <v>15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R34" s="92">
        <v>0</v>
      </c>
    </row>
    <row r="35" spans="1:18" ht="12.75">
      <c r="A35" s="40" t="s">
        <v>53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R35" s="92">
        <v>0</v>
      </c>
    </row>
    <row r="36" spans="1:18" ht="12.75">
      <c r="A36" s="40" t="s">
        <v>104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R36" s="92">
        <v>0</v>
      </c>
    </row>
    <row r="37" spans="1:18" ht="12.75">
      <c r="A37" s="27" t="s">
        <v>62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R37" s="92">
        <v>0</v>
      </c>
    </row>
    <row r="38" spans="1:18" ht="12.75">
      <c r="A38" s="27" t="s">
        <v>16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R38" s="92">
        <v>0</v>
      </c>
    </row>
    <row r="39" spans="1:18" ht="12.75">
      <c r="A39" s="27" t="s">
        <v>97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R39" s="92">
        <v>0</v>
      </c>
    </row>
    <row r="40" spans="1:18" ht="12.75">
      <c r="A40" s="27" t="s">
        <v>134</v>
      </c>
      <c r="B40" s="92">
        <v>0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R40" s="92">
        <v>0</v>
      </c>
    </row>
    <row r="41" spans="1:18" ht="12.75">
      <c r="A41" s="27" t="s">
        <v>93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R41" s="92">
        <v>0</v>
      </c>
    </row>
    <row r="42" spans="1:18" ht="12.75">
      <c r="A42" s="27" t="s">
        <v>96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R42" s="92">
        <v>0</v>
      </c>
    </row>
    <row r="43" spans="1:18" ht="12.75">
      <c r="A43" s="27" t="s">
        <v>17</v>
      </c>
      <c r="B43" s="92">
        <v>3303.9647577092514</v>
      </c>
      <c r="C43" s="92">
        <v>6607.929515418503</v>
      </c>
      <c r="D43" s="92">
        <v>4405.286343612335</v>
      </c>
      <c r="E43" s="92">
        <v>3303.9647577092514</v>
      </c>
      <c r="F43" s="92">
        <v>4405.286343612335</v>
      </c>
      <c r="G43" s="92">
        <v>2202.6431718061676</v>
      </c>
      <c r="H43" s="92">
        <v>5506.6079295154195</v>
      </c>
      <c r="I43" s="92">
        <v>1101.3215859030838</v>
      </c>
      <c r="J43" s="92">
        <v>5506.6079295154195</v>
      </c>
      <c r="K43" s="92">
        <v>1101.3215859030838</v>
      </c>
      <c r="L43" s="92">
        <v>2202.6431718061676</v>
      </c>
      <c r="M43" s="92">
        <v>3303.9647577092514</v>
      </c>
      <c r="N43" s="92">
        <v>1101.3215859030838</v>
      </c>
      <c r="O43" s="92">
        <v>4405.286343612335</v>
      </c>
      <c r="P43" s="92">
        <v>4405.286343612335</v>
      </c>
      <c r="R43" s="92">
        <v>3524.2290748898686</v>
      </c>
    </row>
    <row r="44" spans="1:18" ht="12.75">
      <c r="A44" s="27" t="s">
        <v>72</v>
      </c>
      <c r="B44" s="92">
        <v>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R44" s="92">
        <v>0</v>
      </c>
    </row>
    <row r="45" spans="1:18" ht="12.75">
      <c r="A45" s="27" t="s">
        <v>147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R45" s="92">
        <v>0</v>
      </c>
    </row>
    <row r="46" spans="1:18" ht="12.75">
      <c r="A46" s="27" t="s">
        <v>18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R46" s="92">
        <v>0</v>
      </c>
    </row>
    <row r="47" spans="1:18" ht="12.75">
      <c r="A47" s="27" t="s">
        <v>135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R47" s="92">
        <v>0</v>
      </c>
    </row>
    <row r="48" spans="1:18" ht="12.75">
      <c r="A48" s="27" t="s">
        <v>108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R48" s="92">
        <v>0</v>
      </c>
    </row>
    <row r="49" spans="1:18" ht="12.75">
      <c r="A49" s="27" t="s">
        <v>76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R49" s="92">
        <v>0</v>
      </c>
    </row>
    <row r="50" spans="1:18" ht="12.75">
      <c r="A50" s="27" t="s">
        <v>19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R50" s="92">
        <v>0</v>
      </c>
    </row>
    <row r="51" spans="1:18" ht="12.75">
      <c r="A51" s="27" t="s">
        <v>20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R51" s="92">
        <v>0</v>
      </c>
    </row>
    <row r="52" spans="1:18" ht="12.75">
      <c r="A52" s="24" t="s">
        <v>57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R52" s="92">
        <v>0</v>
      </c>
    </row>
    <row r="53" spans="1:18" ht="12.75">
      <c r="A53" s="24" t="s">
        <v>145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R53" s="92">
        <v>0</v>
      </c>
    </row>
    <row r="54" spans="1:18" ht="12.75">
      <c r="A54" s="24" t="s">
        <v>105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R54" s="92">
        <v>0</v>
      </c>
    </row>
    <row r="55" spans="1:18" ht="12.75">
      <c r="A55" s="24" t="s">
        <v>110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R55" s="92">
        <v>0</v>
      </c>
    </row>
    <row r="56" spans="1:18" ht="12.75">
      <c r="A56" s="27" t="s">
        <v>21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R56" s="92">
        <v>0</v>
      </c>
    </row>
    <row r="57" spans="1:18" ht="12.75">
      <c r="A57" s="27" t="s">
        <v>49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R57" s="92">
        <v>0</v>
      </c>
    </row>
    <row r="58" spans="1:18" ht="12.75">
      <c r="A58" s="27" t="s">
        <v>107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R58" s="92">
        <v>0</v>
      </c>
    </row>
    <row r="59" spans="1:18" ht="12.75">
      <c r="A59" s="27" t="s">
        <v>22</v>
      </c>
      <c r="B59" s="92">
        <v>0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R59" s="92">
        <v>0</v>
      </c>
    </row>
    <row r="60" spans="1:18" ht="12.75">
      <c r="A60" s="27" t="s">
        <v>67</v>
      </c>
      <c r="B60" s="92">
        <v>0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R60" s="92">
        <v>0</v>
      </c>
    </row>
    <row r="61" spans="1:18" ht="12.75">
      <c r="A61" s="27" t="s">
        <v>23</v>
      </c>
      <c r="B61" s="92">
        <v>0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R61" s="92">
        <v>0</v>
      </c>
    </row>
    <row r="62" spans="1:18" ht="12.75">
      <c r="A62" s="27" t="s">
        <v>63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R62" s="92">
        <v>0</v>
      </c>
    </row>
    <row r="63" spans="1:18" ht="12.75">
      <c r="A63" s="27" t="s">
        <v>83</v>
      </c>
      <c r="B63" s="92">
        <v>0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R63" s="92">
        <v>0</v>
      </c>
    </row>
    <row r="64" spans="1:18" ht="12.75">
      <c r="A64" s="27" t="s">
        <v>24</v>
      </c>
      <c r="B64" s="92">
        <v>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R64" s="92">
        <v>0</v>
      </c>
    </row>
    <row r="65" spans="1:18" ht="12.75">
      <c r="A65" s="27" t="s">
        <v>191</v>
      </c>
      <c r="B65" s="92">
        <v>0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1101.3215859030838</v>
      </c>
      <c r="R65" s="92">
        <v>73.42143906020559</v>
      </c>
    </row>
    <row r="66" spans="1:18" ht="12.75">
      <c r="A66" s="27" t="s">
        <v>74</v>
      </c>
      <c r="B66" s="92">
        <v>0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R66" s="92">
        <v>0</v>
      </c>
    </row>
    <row r="67" spans="1:18" ht="12.75">
      <c r="A67" s="27" t="s">
        <v>25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R67" s="92">
        <v>0</v>
      </c>
    </row>
    <row r="68" spans="1:18" ht="12.75">
      <c r="A68" s="39" t="s">
        <v>69</v>
      </c>
      <c r="B68" s="92">
        <v>0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R68" s="92">
        <v>0</v>
      </c>
    </row>
    <row r="69" spans="1:18" ht="12.75">
      <c r="A69" s="39" t="s">
        <v>122</v>
      </c>
      <c r="B69" s="92">
        <v>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R69" s="92">
        <v>0</v>
      </c>
    </row>
    <row r="70" spans="1:18" ht="12.75">
      <c r="A70" s="40" t="s">
        <v>61</v>
      </c>
      <c r="B70" s="92">
        <v>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R70" s="92">
        <v>0</v>
      </c>
    </row>
    <row r="71" spans="1:18" ht="12.75">
      <c r="A71" s="39" t="s">
        <v>146</v>
      </c>
      <c r="B71" s="92">
        <v>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R71" s="92">
        <v>0</v>
      </c>
    </row>
    <row r="72" spans="1:18" ht="12.75">
      <c r="A72" s="27" t="s">
        <v>52</v>
      </c>
      <c r="B72" s="92">
        <v>0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R72" s="92">
        <v>0</v>
      </c>
    </row>
    <row r="73" spans="1:18" ht="12.75">
      <c r="A73" s="27" t="s">
        <v>79</v>
      </c>
      <c r="B73" s="92">
        <v>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R73" s="92">
        <v>0</v>
      </c>
    </row>
    <row r="74" spans="1:18" ht="12.75">
      <c r="A74" s="71" t="s">
        <v>146</v>
      </c>
      <c r="B74" s="92">
        <v>0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R74" s="92">
        <v>0</v>
      </c>
    </row>
    <row r="75" spans="1:18" ht="12.75">
      <c r="A75" t="s">
        <v>55</v>
      </c>
      <c r="B75" s="92">
        <v>0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R75" s="92">
        <v>0</v>
      </c>
    </row>
    <row r="76" spans="1:18" ht="12.75">
      <c r="A76" s="40" t="s">
        <v>193</v>
      </c>
      <c r="B76" s="92">
        <v>0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R76" s="92">
        <v>0</v>
      </c>
    </row>
    <row r="77" spans="1:18" ht="12.75">
      <c r="A77" s="40" t="s">
        <v>178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R77" s="92">
        <v>0</v>
      </c>
    </row>
    <row r="78" spans="1:18" ht="12.75">
      <c r="A78" t="s">
        <v>56</v>
      </c>
      <c r="B78" s="92">
        <v>0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R78" s="92">
        <v>0</v>
      </c>
    </row>
    <row r="79" spans="1:18" ht="12.75">
      <c r="A79" s="27" t="s">
        <v>26</v>
      </c>
      <c r="B79" s="92">
        <v>0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1101.3215859030838</v>
      </c>
      <c r="N79" s="92">
        <v>0</v>
      </c>
      <c r="O79" s="92">
        <v>0</v>
      </c>
      <c r="P79" s="92">
        <v>0</v>
      </c>
      <c r="R79" s="92">
        <v>73.42143906020559</v>
      </c>
    </row>
    <row r="80" spans="1:18" ht="12.75">
      <c r="A80" s="40" t="s">
        <v>64</v>
      </c>
      <c r="B80" s="92">
        <v>0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R80" s="92">
        <v>0</v>
      </c>
    </row>
    <row r="81" spans="1:18" ht="12.75">
      <c r="A81" s="27" t="s">
        <v>27</v>
      </c>
      <c r="B81" s="92">
        <v>0</v>
      </c>
      <c r="C81" s="92">
        <v>1101.3215859030838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1101.3215859030838</v>
      </c>
      <c r="M81" s="92">
        <v>0</v>
      </c>
      <c r="N81" s="92">
        <v>0</v>
      </c>
      <c r="O81" s="92">
        <v>0</v>
      </c>
      <c r="P81" s="92">
        <v>0</v>
      </c>
      <c r="R81" s="92">
        <v>146.84287812041117</v>
      </c>
    </row>
    <row r="82" spans="1:18" ht="12.75">
      <c r="A82" s="28" t="s">
        <v>91</v>
      </c>
      <c r="B82" s="92">
        <v>0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R82" s="92">
        <v>0</v>
      </c>
    </row>
    <row r="83" spans="1:18" ht="12.75">
      <c r="A83" s="26" t="s">
        <v>85</v>
      </c>
      <c r="R83" s="92">
        <v>6240.822320117475</v>
      </c>
    </row>
    <row r="84" ht="12.75">
      <c r="A84" s="26"/>
    </row>
    <row r="85" ht="12.75">
      <c r="A85" s="26" t="s">
        <v>28</v>
      </c>
    </row>
    <row r="86" spans="1:18" ht="12.75">
      <c r="A86" s="28" t="s">
        <v>127</v>
      </c>
      <c r="B86" s="92">
        <v>0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R86" s="92">
        <v>0</v>
      </c>
    </row>
    <row r="87" spans="1:18" ht="12.75">
      <c r="A87" s="28" t="s">
        <v>29</v>
      </c>
      <c r="B87" s="92">
        <v>0</v>
      </c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R87" s="92">
        <v>0</v>
      </c>
    </row>
    <row r="88" spans="1:18" ht="12.75">
      <c r="A88" s="28" t="s">
        <v>142</v>
      </c>
      <c r="B88" s="92">
        <v>0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R88" s="92">
        <v>0</v>
      </c>
    </row>
    <row r="89" spans="1:18" ht="12.75">
      <c r="A89" s="35" t="s">
        <v>106</v>
      </c>
      <c r="B89" s="92">
        <v>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R89" s="92">
        <v>0</v>
      </c>
    </row>
    <row r="90" spans="1:18" ht="12.75">
      <c r="A90" s="35" t="s">
        <v>77</v>
      </c>
      <c r="B90" s="92">
        <v>0</v>
      </c>
      <c r="C90" s="92">
        <v>0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R90" s="92">
        <v>0</v>
      </c>
    </row>
    <row r="91" spans="1:18" ht="12.75">
      <c r="A91" s="35" t="s">
        <v>75</v>
      </c>
      <c r="B91" s="92">
        <v>0</v>
      </c>
      <c r="C91" s="92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R91" s="92">
        <v>0</v>
      </c>
    </row>
    <row r="92" spans="1:18" ht="12.75">
      <c r="A92" s="35" t="s">
        <v>30</v>
      </c>
      <c r="B92" s="92">
        <v>0</v>
      </c>
      <c r="C92" s="92">
        <v>0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R92" s="92">
        <v>0</v>
      </c>
    </row>
    <row r="93" spans="1:18" ht="12.75">
      <c r="A93" s="35" t="s">
        <v>114</v>
      </c>
      <c r="B93" s="92">
        <v>0</v>
      </c>
      <c r="C93" s="92">
        <v>0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R93" s="92">
        <v>0</v>
      </c>
    </row>
    <row r="94" spans="1:18" ht="12.75">
      <c r="A94" t="s">
        <v>31</v>
      </c>
      <c r="B94" s="92">
        <v>0</v>
      </c>
      <c r="C94" s="92">
        <v>0</v>
      </c>
      <c r="D94" s="92">
        <v>0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R94" s="92">
        <v>0</v>
      </c>
    </row>
    <row r="95" spans="1:18" ht="12.75">
      <c r="A95" s="72" t="s">
        <v>185</v>
      </c>
      <c r="B95" s="92">
        <v>0</v>
      </c>
      <c r="C95" s="92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R95" s="92">
        <v>0</v>
      </c>
    </row>
    <row r="96" spans="1:18" ht="12.75">
      <c r="A96" s="72" t="s">
        <v>190</v>
      </c>
      <c r="B96" s="92">
        <v>0</v>
      </c>
      <c r="C96" s="92">
        <v>0</v>
      </c>
      <c r="D96" s="92">
        <v>0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R96" s="92">
        <v>0</v>
      </c>
    </row>
    <row r="97" spans="1:18" ht="12.75">
      <c r="A97" s="35" t="s">
        <v>112</v>
      </c>
      <c r="B97" s="92">
        <v>0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R97" s="92">
        <v>0</v>
      </c>
    </row>
    <row r="98" spans="1:18" ht="12.75">
      <c r="A98" s="35" t="s">
        <v>82</v>
      </c>
      <c r="B98" s="92">
        <v>0</v>
      </c>
      <c r="C98" s="92">
        <v>0</v>
      </c>
      <c r="D98" s="92">
        <v>0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R98" s="92">
        <v>0</v>
      </c>
    </row>
    <row r="99" spans="1:18" ht="12.75">
      <c r="A99" s="73" t="s">
        <v>179</v>
      </c>
      <c r="B99" s="92">
        <v>0</v>
      </c>
      <c r="C99" s="92">
        <v>0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R99" s="92">
        <v>0</v>
      </c>
    </row>
    <row r="100" spans="1:18" ht="12.75">
      <c r="A100" s="35" t="s">
        <v>68</v>
      </c>
      <c r="B100" s="92">
        <v>0</v>
      </c>
      <c r="C100" s="92">
        <v>0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R100" s="92">
        <v>0</v>
      </c>
    </row>
    <row r="101" spans="1:18" ht="12.75">
      <c r="A101" s="35" t="s">
        <v>58</v>
      </c>
      <c r="B101" s="92">
        <v>0</v>
      </c>
      <c r="C101" s="92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R101" s="92">
        <v>0</v>
      </c>
    </row>
    <row r="102" spans="1:18" ht="12.75">
      <c r="A102" s="35" t="s">
        <v>65</v>
      </c>
      <c r="B102" s="92">
        <v>0</v>
      </c>
      <c r="C102" s="92">
        <v>0</v>
      </c>
      <c r="D102" s="92">
        <v>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R102" s="92">
        <v>0</v>
      </c>
    </row>
    <row r="103" spans="1:18" ht="12.75">
      <c r="A103" s="35" t="s">
        <v>116</v>
      </c>
      <c r="B103" s="92">
        <v>0</v>
      </c>
      <c r="C103" s="92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R103" s="92">
        <v>0</v>
      </c>
    </row>
    <row r="104" spans="1:18" ht="12.75">
      <c r="A104" s="35" t="s">
        <v>109</v>
      </c>
      <c r="B104" s="92">
        <v>0</v>
      </c>
      <c r="C104" s="92">
        <v>0</v>
      </c>
      <c r="D104" s="92">
        <v>0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R104" s="92">
        <v>0</v>
      </c>
    </row>
    <row r="105" spans="1:18" ht="12.75">
      <c r="A105" s="35" t="s">
        <v>73</v>
      </c>
      <c r="B105" s="92">
        <v>0</v>
      </c>
      <c r="C105" s="92">
        <v>0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R105" s="92">
        <v>0</v>
      </c>
    </row>
    <row r="106" spans="1:18" ht="12.75">
      <c r="A106" s="35" t="s">
        <v>124</v>
      </c>
      <c r="B106" s="92">
        <v>0</v>
      </c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R106" s="92">
        <v>0</v>
      </c>
    </row>
    <row r="107" spans="1:18" ht="12.75">
      <c r="A107" s="35" t="s">
        <v>32</v>
      </c>
      <c r="B107" s="92">
        <v>0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R107" s="92">
        <v>0</v>
      </c>
    </row>
    <row r="108" spans="1:18" ht="12.75">
      <c r="A108" s="35" t="s">
        <v>140</v>
      </c>
      <c r="B108" s="92">
        <v>0</v>
      </c>
      <c r="C108" s="92">
        <v>0</v>
      </c>
      <c r="D108" s="92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R108" s="92">
        <v>0</v>
      </c>
    </row>
    <row r="109" spans="1:18" ht="12.75">
      <c r="A109" s="35" t="s">
        <v>66</v>
      </c>
      <c r="B109" s="92">
        <v>0</v>
      </c>
      <c r="C109" s="92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R109" s="92">
        <v>0</v>
      </c>
    </row>
    <row r="110" spans="1:18" ht="12.75">
      <c r="A110" s="35" t="s">
        <v>33</v>
      </c>
      <c r="B110" s="92">
        <v>12114.537444933922</v>
      </c>
      <c r="C110" s="92">
        <v>12114.537444933922</v>
      </c>
      <c r="D110" s="92">
        <v>20925.110132158592</v>
      </c>
      <c r="E110" s="92">
        <v>35242.29074889868</v>
      </c>
      <c r="F110" s="92">
        <v>17621.14537444934</v>
      </c>
      <c r="G110" s="92">
        <v>14317.180616740088</v>
      </c>
      <c r="H110" s="92">
        <v>18722.466960352423</v>
      </c>
      <c r="I110" s="92">
        <v>7709.251101321586</v>
      </c>
      <c r="J110" s="92">
        <v>18722.466960352423</v>
      </c>
      <c r="K110" s="92">
        <v>22026.431718061678</v>
      </c>
      <c r="L110" s="92">
        <v>17621.145374449337</v>
      </c>
      <c r="M110" s="92">
        <v>16519.823788546255</v>
      </c>
      <c r="N110" s="92">
        <v>17621.145374449337</v>
      </c>
      <c r="O110" s="92">
        <v>5506.607929515419</v>
      </c>
      <c r="P110" s="92">
        <v>16519.823788546255</v>
      </c>
      <c r="R110" s="92">
        <v>16886.930983847287</v>
      </c>
    </row>
    <row r="111" spans="1:18" ht="12.75">
      <c r="A111" s="35" t="s">
        <v>128</v>
      </c>
      <c r="B111" s="92">
        <v>0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R111" s="92">
        <v>0</v>
      </c>
    </row>
    <row r="112" spans="1:18" ht="12.75">
      <c r="A112" s="35" t="s">
        <v>71</v>
      </c>
      <c r="B112" s="92">
        <v>0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R112" s="92">
        <v>0</v>
      </c>
    </row>
    <row r="113" spans="1:18" ht="12.75">
      <c r="A113" s="35" t="s">
        <v>188</v>
      </c>
      <c r="B113" s="92">
        <v>0</v>
      </c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R113" s="92">
        <v>0</v>
      </c>
    </row>
    <row r="114" spans="1:18" ht="12.75">
      <c r="A114" s="35" t="s">
        <v>133</v>
      </c>
      <c r="B114" s="92">
        <v>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R114" s="92">
        <v>0</v>
      </c>
    </row>
    <row r="115" spans="1:18" ht="12.75">
      <c r="A115" s="35" t="s">
        <v>81</v>
      </c>
      <c r="B115" s="92">
        <v>0</v>
      </c>
      <c r="C115" s="92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R115" s="92">
        <v>0</v>
      </c>
    </row>
    <row r="116" spans="1:18" ht="12.75">
      <c r="A116" s="35" t="s">
        <v>141</v>
      </c>
      <c r="B116" s="92">
        <v>0</v>
      </c>
      <c r="C116" s="92">
        <v>0</v>
      </c>
      <c r="D116" s="92">
        <v>0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R116" s="92">
        <v>0</v>
      </c>
    </row>
    <row r="117" spans="1:18" ht="12.75">
      <c r="A117" s="35" t="s">
        <v>102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R117" s="92">
        <v>0</v>
      </c>
    </row>
    <row r="118" spans="1:18" ht="12.75">
      <c r="A118" s="35" t="s">
        <v>113</v>
      </c>
      <c r="B118" s="92">
        <v>0</v>
      </c>
      <c r="C118" s="92">
        <v>0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R118" s="92">
        <v>0</v>
      </c>
    </row>
    <row r="119" spans="1:18" ht="12.75">
      <c r="A119" s="35" t="s">
        <v>139</v>
      </c>
      <c r="B119" s="92">
        <v>0</v>
      </c>
      <c r="C119" s="92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R119" s="92">
        <v>0</v>
      </c>
    </row>
    <row r="120" spans="1:18" ht="12.75">
      <c r="A120" s="35" t="s">
        <v>34</v>
      </c>
      <c r="B120" s="92">
        <v>0</v>
      </c>
      <c r="C120" s="92">
        <v>0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R120" s="92">
        <v>0</v>
      </c>
    </row>
    <row r="121" spans="1:18" ht="12.75">
      <c r="A121" s="35" t="s">
        <v>117</v>
      </c>
      <c r="B121" s="92">
        <v>0</v>
      </c>
      <c r="C121" s="92">
        <v>0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R121" s="92">
        <v>0</v>
      </c>
    </row>
    <row r="122" spans="1:18" ht="12.75">
      <c r="A122" s="35" t="s">
        <v>103</v>
      </c>
      <c r="B122" s="92">
        <v>0</v>
      </c>
      <c r="C122" s="92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R122" s="92">
        <v>0</v>
      </c>
    </row>
    <row r="123" spans="1:18" ht="12.75">
      <c r="A123" s="35" t="s">
        <v>126</v>
      </c>
      <c r="B123" s="92">
        <v>0</v>
      </c>
      <c r="C123" s="92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R123" s="92">
        <v>0</v>
      </c>
    </row>
    <row r="124" spans="1:18" ht="12.75">
      <c r="A124" s="35" t="s">
        <v>35</v>
      </c>
      <c r="B124" s="92">
        <v>0</v>
      </c>
      <c r="C124" s="92">
        <v>0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R124" s="92">
        <v>0</v>
      </c>
    </row>
    <row r="125" spans="1:18" ht="12.75">
      <c r="A125" s="35" t="s">
        <v>51</v>
      </c>
      <c r="B125" s="92">
        <v>0</v>
      </c>
      <c r="C125" s="92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R125" s="92">
        <v>0</v>
      </c>
    </row>
    <row r="126" spans="1:18" ht="12.75">
      <c r="A126" s="35" t="s">
        <v>98</v>
      </c>
      <c r="B126" s="92">
        <v>0</v>
      </c>
      <c r="C126" s="92">
        <v>0</v>
      </c>
      <c r="D126" s="92">
        <v>0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R126" s="92">
        <v>0</v>
      </c>
    </row>
    <row r="127" spans="1:18" ht="12.75">
      <c r="A127" s="35" t="s">
        <v>115</v>
      </c>
      <c r="B127" s="92">
        <v>0</v>
      </c>
      <c r="C127" s="92">
        <v>0</v>
      </c>
      <c r="D127" s="92">
        <v>0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R127" s="92">
        <v>0</v>
      </c>
    </row>
    <row r="128" spans="1:18" ht="12.75">
      <c r="A128" s="35" t="s">
        <v>80</v>
      </c>
      <c r="B128" s="92">
        <v>0</v>
      </c>
      <c r="C128" s="92">
        <v>0</v>
      </c>
      <c r="D128" s="92">
        <v>0</v>
      </c>
      <c r="E128" s="92">
        <v>0</v>
      </c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R128" s="92">
        <v>0</v>
      </c>
    </row>
    <row r="129" spans="1:18" ht="12.75">
      <c r="A129" s="73" t="s">
        <v>180</v>
      </c>
      <c r="B129" s="92">
        <v>0</v>
      </c>
      <c r="C129" s="92">
        <v>0</v>
      </c>
      <c r="D129" s="92">
        <v>0</v>
      </c>
      <c r="E129" s="92">
        <v>0</v>
      </c>
      <c r="F129" s="92">
        <v>0</v>
      </c>
      <c r="G129" s="92">
        <v>0</v>
      </c>
      <c r="H129" s="92">
        <v>1101.3215859030838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1101.3215859030838</v>
      </c>
      <c r="R129" s="92">
        <v>146.84287812041117</v>
      </c>
    </row>
    <row r="130" spans="1:18" ht="12.75">
      <c r="A130" s="46" t="s">
        <v>86</v>
      </c>
      <c r="R130" s="92">
        <v>17033.7738619677</v>
      </c>
    </row>
    <row r="131" ht="12.75">
      <c r="A131" s="35"/>
    </row>
    <row r="132" ht="12.75">
      <c r="A132" s="35" t="s">
        <v>94</v>
      </c>
    </row>
    <row r="133" spans="1:18" ht="12.75">
      <c r="A133" s="46" t="s">
        <v>186</v>
      </c>
      <c r="B133" s="92">
        <v>0</v>
      </c>
      <c r="C133" s="92">
        <v>0</v>
      </c>
      <c r="D133" s="92">
        <v>1101.3215859030838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1101.3215859030838</v>
      </c>
      <c r="O133" s="92">
        <v>3303.9647577092514</v>
      </c>
      <c r="P133" s="92">
        <v>0</v>
      </c>
      <c r="R133" s="92">
        <v>367.10719530102796</v>
      </c>
    </row>
    <row r="134" spans="1:18" ht="12.75">
      <c r="A134" s="35" t="s">
        <v>36</v>
      </c>
      <c r="B134" s="92">
        <v>0</v>
      </c>
      <c r="C134" s="92">
        <v>0</v>
      </c>
      <c r="D134" s="92">
        <v>0</v>
      </c>
      <c r="E134" s="92">
        <v>0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1101.3215859030838</v>
      </c>
      <c r="L134" s="92">
        <v>11013.215859030837</v>
      </c>
      <c r="M134" s="92">
        <v>0</v>
      </c>
      <c r="N134" s="92">
        <v>0</v>
      </c>
      <c r="O134" s="92">
        <v>0</v>
      </c>
      <c r="P134" s="92">
        <v>0</v>
      </c>
      <c r="R134" s="92">
        <v>807.6358296622615</v>
      </c>
    </row>
    <row r="135" spans="1:18" ht="12.75">
      <c r="A135" s="35" t="s">
        <v>148</v>
      </c>
      <c r="B135" s="92">
        <v>0</v>
      </c>
      <c r="C135" s="92">
        <v>0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R135" s="92">
        <v>0</v>
      </c>
    </row>
    <row r="136" spans="1:18" ht="12.75">
      <c r="A136" s="46" t="s">
        <v>40</v>
      </c>
      <c r="B136" s="92">
        <v>0</v>
      </c>
      <c r="C136" s="92">
        <v>0</v>
      </c>
      <c r="D136" s="92">
        <v>0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R136" s="92">
        <v>0</v>
      </c>
    </row>
    <row r="137" spans="1:18" ht="12.75">
      <c r="A137" s="35" t="s">
        <v>130</v>
      </c>
      <c r="B137" s="92">
        <v>0</v>
      </c>
      <c r="C137" s="92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R137" s="92">
        <v>0</v>
      </c>
    </row>
    <row r="138" spans="1:18" ht="12.75">
      <c r="A138" s="35" t="s">
        <v>99</v>
      </c>
      <c r="B138" s="92">
        <v>0</v>
      </c>
      <c r="C138" s="92">
        <v>1101.3215859030838</v>
      </c>
      <c r="D138" s="92">
        <v>0</v>
      </c>
      <c r="E138" s="92">
        <v>0</v>
      </c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R138" s="92">
        <v>73.42143906020559</v>
      </c>
    </row>
    <row r="139" spans="1:18" ht="12.75">
      <c r="A139" s="35" t="s">
        <v>38</v>
      </c>
      <c r="B139" s="92">
        <v>16519.823788546255</v>
      </c>
      <c r="C139" s="92">
        <v>24229.074889867843</v>
      </c>
      <c r="D139" s="92">
        <v>11013.215859030837</v>
      </c>
      <c r="E139" s="92">
        <v>18722.466960352423</v>
      </c>
      <c r="F139" s="92">
        <v>14317.180616740088</v>
      </c>
      <c r="G139" s="92">
        <v>17621.14537444934</v>
      </c>
      <c r="H139" s="92">
        <v>34140.9691629956</v>
      </c>
      <c r="I139" s="92">
        <v>9911.894273127753</v>
      </c>
      <c r="J139" s="92">
        <v>22026.431718061674</v>
      </c>
      <c r="K139" s="92">
        <v>22026.431718061674</v>
      </c>
      <c r="L139" s="92">
        <v>25330.396475770925</v>
      </c>
      <c r="M139" s="92">
        <v>20925.11013215859</v>
      </c>
      <c r="N139" s="92">
        <v>11013.215859030837</v>
      </c>
      <c r="O139" s="92">
        <v>14317.180616740088</v>
      </c>
      <c r="P139" s="92">
        <v>15418.502202643172</v>
      </c>
      <c r="R139" s="92">
        <v>18502.202643171808</v>
      </c>
    </row>
    <row r="140" spans="1:18" ht="12.75">
      <c r="A140" s="35" t="s">
        <v>37</v>
      </c>
      <c r="B140" s="92">
        <v>0</v>
      </c>
      <c r="C140" s="92">
        <v>0</v>
      </c>
      <c r="D140" s="92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R140" s="92">
        <v>0</v>
      </c>
    </row>
    <row r="141" spans="1:18" ht="12.75">
      <c r="A141" s="35" t="s">
        <v>132</v>
      </c>
      <c r="B141" s="92">
        <v>0</v>
      </c>
      <c r="C141" s="92">
        <v>0</v>
      </c>
      <c r="D141" s="92">
        <v>2202.6431718061676</v>
      </c>
      <c r="E141" s="92">
        <v>1101.3215859030838</v>
      </c>
      <c r="F141" s="92">
        <v>0</v>
      </c>
      <c r="G141" s="92">
        <v>1101.3215859030838</v>
      </c>
      <c r="H141" s="92">
        <v>0</v>
      </c>
      <c r="I141" s="92">
        <v>1101.3215859030838</v>
      </c>
      <c r="J141" s="92">
        <v>2202.6431718061676</v>
      </c>
      <c r="K141" s="92">
        <v>3303.9647577092514</v>
      </c>
      <c r="L141" s="92">
        <v>1101.3215859030838</v>
      </c>
      <c r="M141" s="92">
        <v>0</v>
      </c>
      <c r="N141" s="92">
        <v>0</v>
      </c>
      <c r="O141" s="92">
        <v>3303.9647577092514</v>
      </c>
      <c r="P141" s="92">
        <v>0</v>
      </c>
      <c r="R141" s="92">
        <v>1027.9001468428783</v>
      </c>
    </row>
    <row r="142" spans="1:18" ht="12.75">
      <c r="A142" s="35" t="s">
        <v>129</v>
      </c>
      <c r="B142" s="92">
        <v>0</v>
      </c>
      <c r="C142" s="92">
        <v>0</v>
      </c>
      <c r="D142" s="92">
        <v>0</v>
      </c>
      <c r="E142" s="92">
        <v>0</v>
      </c>
      <c r="F142" s="92">
        <v>1101.3215859030838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R142" s="92">
        <v>73.42143906020559</v>
      </c>
    </row>
    <row r="143" spans="1:18" ht="12.75">
      <c r="A143" s="35" t="s">
        <v>41</v>
      </c>
      <c r="B143" s="92">
        <v>17621.14537444934</v>
      </c>
      <c r="C143" s="92">
        <v>6607.929515418503</v>
      </c>
      <c r="D143" s="92">
        <v>18722.466960352423</v>
      </c>
      <c r="E143" s="92">
        <v>12114.537444933922</v>
      </c>
      <c r="F143" s="92">
        <v>7709.251101321586</v>
      </c>
      <c r="G143" s="92">
        <v>19823.788546255506</v>
      </c>
      <c r="H143" s="92">
        <v>9911.894273127755</v>
      </c>
      <c r="I143" s="92">
        <v>12114.537444933922</v>
      </c>
      <c r="J143" s="92">
        <v>28634.361233480176</v>
      </c>
      <c r="K143" s="92">
        <v>17621.145374449337</v>
      </c>
      <c r="L143" s="92">
        <v>23127.753303964757</v>
      </c>
      <c r="M143" s="92">
        <v>19823.78854625551</v>
      </c>
      <c r="N143" s="92">
        <v>16519.823788546255</v>
      </c>
      <c r="O143" s="92">
        <v>5506.607929515419</v>
      </c>
      <c r="P143" s="92">
        <v>5506.6079295154195</v>
      </c>
      <c r="R143" s="92">
        <v>14757.709251101323</v>
      </c>
    </row>
    <row r="144" spans="1:18" ht="12.75">
      <c r="A144" s="35" t="s">
        <v>42</v>
      </c>
      <c r="B144" s="92">
        <v>0</v>
      </c>
      <c r="C144" s="92">
        <v>0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R144" s="92">
        <v>0</v>
      </c>
    </row>
    <row r="145" spans="1:18" ht="12.75">
      <c r="A145" s="35" t="s">
        <v>192</v>
      </c>
      <c r="B145" s="92">
        <v>0</v>
      </c>
      <c r="C145" s="92">
        <v>0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R145" s="92">
        <v>0</v>
      </c>
    </row>
    <row r="146" spans="1:18" ht="12.75">
      <c r="A146" s="35" t="s">
        <v>43</v>
      </c>
      <c r="B146" s="92">
        <v>0</v>
      </c>
      <c r="C146" s="92">
        <v>0</v>
      </c>
      <c r="D146" s="92">
        <v>0</v>
      </c>
      <c r="E146" s="92">
        <v>0</v>
      </c>
      <c r="F146" s="92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R146" s="92">
        <v>0</v>
      </c>
    </row>
    <row r="147" spans="1:18" ht="12.75">
      <c r="A147" s="35" t="s">
        <v>39</v>
      </c>
      <c r="B147" s="92">
        <v>0</v>
      </c>
      <c r="C147" s="92">
        <v>0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R147" s="92">
        <v>0</v>
      </c>
    </row>
    <row r="148" spans="1:18" ht="12.75">
      <c r="A148" s="35" t="s">
        <v>176</v>
      </c>
      <c r="B148" s="92">
        <v>0</v>
      </c>
      <c r="C148" s="92">
        <v>0</v>
      </c>
      <c r="D148" s="92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R148" s="92">
        <v>0</v>
      </c>
    </row>
    <row r="149" spans="1:18" ht="12.75">
      <c r="A149" s="50" t="s">
        <v>87</v>
      </c>
      <c r="R149" s="92">
        <v>35609.397944199714</v>
      </c>
    </row>
    <row r="150" ht="12.75">
      <c r="A150" s="28"/>
    </row>
    <row r="151" ht="12.75">
      <c r="A151" s="50" t="s">
        <v>44</v>
      </c>
    </row>
    <row r="152" spans="1:18" ht="12.75">
      <c r="A152" s="35" t="s">
        <v>92</v>
      </c>
      <c r="B152" s="92">
        <v>13215.859030837006</v>
      </c>
      <c r="C152" s="92">
        <v>14317.18061674009</v>
      </c>
      <c r="D152" s="92">
        <v>15418.502202643172</v>
      </c>
      <c r="E152" s="92">
        <v>16519.823788546255</v>
      </c>
      <c r="F152" s="92">
        <v>31938.32599118943</v>
      </c>
      <c r="G152" s="92">
        <v>7709.251101321586</v>
      </c>
      <c r="H152" s="92">
        <v>18722.466960352423</v>
      </c>
      <c r="I152" s="92">
        <v>34140.9691629956</v>
      </c>
      <c r="J152" s="92">
        <v>18722.466960352423</v>
      </c>
      <c r="K152" s="92">
        <v>15418.502202643172</v>
      </c>
      <c r="L152" s="92">
        <v>22026.431718061674</v>
      </c>
      <c r="M152" s="92">
        <v>16519.823788546255</v>
      </c>
      <c r="N152" s="92">
        <v>16519.823788546255</v>
      </c>
      <c r="O152" s="92">
        <v>12114.537444933922</v>
      </c>
      <c r="P152" s="92">
        <v>24229.074889867843</v>
      </c>
      <c r="R152" s="92">
        <v>18502.20264317181</v>
      </c>
    </row>
    <row r="153" spans="1:18" ht="12.75">
      <c r="A153" s="35" t="s">
        <v>45</v>
      </c>
      <c r="B153" s="92">
        <v>0</v>
      </c>
      <c r="C153" s="92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R153" s="92">
        <v>0</v>
      </c>
    </row>
    <row r="154" spans="1:18" ht="12.75">
      <c r="A154" s="26" t="s">
        <v>46</v>
      </c>
      <c r="B154" s="92">
        <v>0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1101.3215859030838</v>
      </c>
      <c r="R154" s="92">
        <v>73.42143906020559</v>
      </c>
    </row>
    <row r="155" spans="1:18" ht="12.75">
      <c r="A155" s="28" t="s">
        <v>120</v>
      </c>
      <c r="B155" s="92">
        <v>0</v>
      </c>
      <c r="C155" s="92">
        <v>0</v>
      </c>
      <c r="D155" s="92">
        <v>1101.3215859030838</v>
      </c>
      <c r="E155" s="92">
        <v>3303.9647577092514</v>
      </c>
      <c r="F155" s="92">
        <v>0</v>
      </c>
      <c r="G155" s="92">
        <v>0</v>
      </c>
      <c r="H155" s="92">
        <v>2202.6431718061676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R155" s="92">
        <v>440.5286343612335</v>
      </c>
    </row>
    <row r="156" spans="1:18" ht="12.75">
      <c r="A156" s="28" t="s">
        <v>194</v>
      </c>
      <c r="B156" s="92">
        <v>0</v>
      </c>
      <c r="C156" s="92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R156" s="92">
        <v>0</v>
      </c>
    </row>
    <row r="157" spans="1:18" ht="12.75">
      <c r="A157" s="28" t="s">
        <v>196</v>
      </c>
      <c r="B157" s="92">
        <v>0</v>
      </c>
      <c r="C157" s="92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1101.3215859030838</v>
      </c>
      <c r="M157" s="92">
        <v>0</v>
      </c>
      <c r="N157" s="92">
        <v>0</v>
      </c>
      <c r="O157" s="92">
        <v>1101.3215859030838</v>
      </c>
      <c r="P157" s="92">
        <v>0</v>
      </c>
      <c r="R157" s="92">
        <v>146.84287812041117</v>
      </c>
    </row>
    <row r="158" spans="1:18" ht="12.75">
      <c r="A158" s="28" t="s">
        <v>177</v>
      </c>
      <c r="B158" s="92">
        <v>0</v>
      </c>
      <c r="C158" s="92">
        <v>0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R158" s="92">
        <v>0</v>
      </c>
    </row>
    <row r="159" spans="1:18" ht="12.75">
      <c r="A159" s="28" t="s">
        <v>84</v>
      </c>
      <c r="B159" s="92">
        <v>0</v>
      </c>
      <c r="C159" s="92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R159" s="92">
        <v>0</v>
      </c>
    </row>
    <row r="160" spans="1:18" ht="12.75">
      <c r="A160" s="28" t="s">
        <v>47</v>
      </c>
      <c r="B160" s="92">
        <v>0</v>
      </c>
      <c r="C160" s="92">
        <v>0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R160" s="92">
        <v>0</v>
      </c>
    </row>
    <row r="161" spans="1:18" ht="12.75">
      <c r="A161" s="26" t="s">
        <v>88</v>
      </c>
      <c r="R161" s="92">
        <v>19162.995594713666</v>
      </c>
    </row>
    <row r="162" ht="12.75"/>
    <row r="163" spans="11:18" ht="12.75">
      <c r="K163" s="142" t="s">
        <v>239</v>
      </c>
      <c r="L163" s="142"/>
      <c r="M163" s="142"/>
      <c r="N163" s="142"/>
      <c r="O163" s="142"/>
      <c r="P163" s="142"/>
      <c r="R163" s="92">
        <v>78046.98972099855</v>
      </c>
    </row>
  </sheetData>
  <mergeCells count="5">
    <mergeCell ref="K163:P163"/>
    <mergeCell ref="A1:R1"/>
    <mergeCell ref="B2:F2"/>
    <mergeCell ref="M4:N4"/>
    <mergeCell ref="B5:Q5"/>
  </mergeCells>
  <printOptions gridLines="1"/>
  <pageMargins left="0.75" right="0.75" top="1" bottom="1" header="0.511811023" footer="0.511811023"/>
  <pageSetup horizontalDpi="300" verticalDpi="300" orientation="portrait" scale="61" r:id="rId3"/>
  <headerFooter alignWithMargins="0">
    <oddHeader>&amp;LUpper Narragansett Bay Benthic Study
North Jamestown, 2006</oddHeader>
    <oddFooter>&amp;CPage &amp;P of &amp;N</oddFooter>
  </headerFooter>
  <rowBreaks count="1" manualBreakCount="1">
    <brk id="8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3"/>
  <sheetViews>
    <sheetView workbookViewId="0" topLeftCell="A1">
      <selection activeCell="A1" sqref="A1:R1"/>
    </sheetView>
  </sheetViews>
  <sheetFormatPr defaultColWidth="9.140625" defaultRowHeight="12.75"/>
  <cols>
    <col min="1" max="1" width="26.00390625" style="0" customWidth="1"/>
    <col min="2" max="2" width="6.57421875" style="0" customWidth="1"/>
    <col min="3" max="3" width="6.8515625" style="0" customWidth="1"/>
    <col min="4" max="6" width="6.7109375" style="0" customWidth="1"/>
    <col min="7" max="7" width="6.57421875" style="0" customWidth="1"/>
    <col min="8" max="8" width="6.421875" style="0" customWidth="1"/>
    <col min="9" max="11" width="6.7109375" style="0" customWidth="1"/>
    <col min="12" max="12" width="6.421875" style="0" customWidth="1"/>
    <col min="13" max="15" width="6.28125" style="0" customWidth="1"/>
    <col min="16" max="16" width="8.8515625" style="0" customWidth="1"/>
    <col min="17" max="17" width="5.28125" style="0" customWidth="1"/>
    <col min="18" max="18" width="11.8515625" style="0" customWidth="1"/>
    <col min="19" max="16384" width="11.421875" style="0" customWidth="1"/>
  </cols>
  <sheetData>
    <row r="1" spans="1:18" ht="15.75">
      <c r="A1" s="145" t="s">
        <v>206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23" customFormat="1" ht="12.75">
      <c r="A2" s="1" t="s">
        <v>0</v>
      </c>
      <c r="B2" s="146" t="s">
        <v>211</v>
      </c>
      <c r="C2" s="146"/>
      <c r="D2" s="146"/>
      <c r="E2" s="146"/>
      <c r="F2" s="146"/>
      <c r="G2"/>
      <c r="H2"/>
      <c r="I2"/>
      <c r="J2"/>
      <c r="L2" t="s">
        <v>1</v>
      </c>
      <c r="M2"/>
      <c r="N2"/>
      <c r="O2" s="5"/>
      <c r="P2"/>
      <c r="Q2" s="4"/>
      <c r="R2"/>
    </row>
    <row r="3" spans="1:18" ht="12.75">
      <c r="A3" s="22" t="s">
        <v>195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00"/>
      <c r="R3" s="23"/>
    </row>
    <row r="4" spans="13:17" ht="12.75">
      <c r="M4" s="144"/>
      <c r="N4" s="144"/>
      <c r="Q4" s="101"/>
    </row>
    <row r="5" spans="1:18" ht="14.25">
      <c r="A5" s="4"/>
      <c r="B5" s="147" t="s">
        <v>208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02" t="s">
        <v>5</v>
      </c>
    </row>
    <row r="6" spans="1:18" ht="15" thickBot="1">
      <c r="A6" s="103" t="s">
        <v>209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5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  <c r="Q6" s="112"/>
      <c r="R6" s="106" t="s">
        <v>210</v>
      </c>
    </row>
    <row r="7" spans="1:18" ht="13.5" thickTop="1">
      <c r="A7" s="107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11"/>
      <c r="R7" s="110"/>
    </row>
    <row r="8" spans="1:18" ht="12.75">
      <c r="A8" s="27" t="s">
        <v>100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4"/>
      <c r="R8" s="92">
        <v>0</v>
      </c>
    </row>
    <row r="9" spans="1:18" ht="12.75">
      <c r="A9" s="27" t="s">
        <v>8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4"/>
      <c r="R9" s="92">
        <v>0</v>
      </c>
    </row>
    <row r="10" spans="1:18" ht="12.75">
      <c r="A10" s="27" t="s">
        <v>136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4"/>
      <c r="R10" s="92">
        <v>0</v>
      </c>
    </row>
    <row r="11" spans="1:18" ht="12.75">
      <c r="A11" s="27" t="s">
        <v>59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4"/>
      <c r="R11" s="92">
        <v>0</v>
      </c>
    </row>
    <row r="12" spans="1:18" ht="12.75">
      <c r="A12" s="39" t="s">
        <v>9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4"/>
      <c r="R12" s="92">
        <v>0</v>
      </c>
    </row>
    <row r="13" spans="1:18" ht="12.75">
      <c r="A13" t="s">
        <v>123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4"/>
      <c r="R13" s="92">
        <v>0</v>
      </c>
    </row>
    <row r="14" spans="1:18" ht="12.75">
      <c r="A14" s="27" t="s">
        <v>54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4"/>
      <c r="R14" s="92">
        <v>0</v>
      </c>
    </row>
    <row r="15" spans="1:18" ht="12.75">
      <c r="A15" s="27" t="s">
        <v>10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4"/>
      <c r="R15" s="92">
        <v>0</v>
      </c>
    </row>
    <row r="16" spans="1:18" ht="12.75">
      <c r="A16" s="27" t="s">
        <v>11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1101.3215859030838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4"/>
      <c r="R16" s="92">
        <v>73.42143906020559</v>
      </c>
    </row>
    <row r="17" spans="1:18" ht="12.75">
      <c r="A17" s="27" t="s">
        <v>95</v>
      </c>
      <c r="B17" s="92">
        <v>0</v>
      </c>
      <c r="C17" s="92">
        <v>0</v>
      </c>
      <c r="D17" s="92">
        <v>1101.3215859030838</v>
      </c>
      <c r="E17" s="92">
        <v>2202.6431718061676</v>
      </c>
      <c r="F17" s="92">
        <v>2202.6431718061676</v>
      </c>
      <c r="G17" s="92">
        <v>1101.3215859030838</v>
      </c>
      <c r="H17" s="92">
        <v>1101.3215859030838</v>
      </c>
      <c r="I17" s="92">
        <v>0</v>
      </c>
      <c r="J17" s="92">
        <v>2202.6431718061676</v>
      </c>
      <c r="K17" s="92">
        <v>0</v>
      </c>
      <c r="L17" s="92">
        <v>1101.3215859030838</v>
      </c>
      <c r="M17" s="92">
        <v>0</v>
      </c>
      <c r="N17" s="92">
        <v>1101.3215859030838</v>
      </c>
      <c r="O17" s="92">
        <v>0</v>
      </c>
      <c r="P17" s="92">
        <v>1101.3215859030838</v>
      </c>
      <c r="Q17" s="4"/>
      <c r="R17" s="92">
        <v>881.0572687224673</v>
      </c>
    </row>
    <row r="18" spans="1:18" ht="12.75">
      <c r="A18" s="27" t="s">
        <v>12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4"/>
      <c r="R18" s="92">
        <v>0</v>
      </c>
    </row>
    <row r="19" spans="1:18" ht="12.75">
      <c r="A19" s="27" t="s">
        <v>119</v>
      </c>
      <c r="B19" s="92">
        <v>0</v>
      </c>
      <c r="C19" s="92">
        <v>0</v>
      </c>
      <c r="D19" s="92">
        <v>0</v>
      </c>
      <c r="E19" s="92">
        <v>0</v>
      </c>
      <c r="F19" s="92">
        <v>1101.3215859030838</v>
      </c>
      <c r="G19" s="92">
        <v>2202.6431718061676</v>
      </c>
      <c r="H19" s="92">
        <v>0</v>
      </c>
      <c r="I19" s="92">
        <v>0</v>
      </c>
      <c r="J19" s="92">
        <v>0</v>
      </c>
      <c r="K19" s="92">
        <v>0</v>
      </c>
      <c r="L19" s="92">
        <v>1101.3215859030838</v>
      </c>
      <c r="M19" s="92">
        <v>1101.3215859030838</v>
      </c>
      <c r="N19" s="92">
        <v>0</v>
      </c>
      <c r="O19" s="92">
        <v>0</v>
      </c>
      <c r="P19" s="92">
        <v>0</v>
      </c>
      <c r="Q19" s="4"/>
      <c r="R19" s="92">
        <v>367.10719530102796</v>
      </c>
    </row>
    <row r="20" spans="1:18" ht="12.75">
      <c r="A20" s="27" t="s">
        <v>101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4"/>
      <c r="R20" s="92">
        <v>0</v>
      </c>
    </row>
    <row r="21" spans="1:18" ht="12.75">
      <c r="A21" s="27" t="s">
        <v>13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4"/>
      <c r="R21" s="92">
        <v>0</v>
      </c>
    </row>
    <row r="22" spans="1:18" ht="12.75">
      <c r="A22" s="27" t="s">
        <v>14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4"/>
      <c r="R22" s="92">
        <v>0</v>
      </c>
    </row>
    <row r="23" spans="1:18" ht="12.75">
      <c r="A23" s="70" t="s">
        <v>184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2202.6431718061676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4"/>
      <c r="R23" s="92">
        <v>146.84287812041117</v>
      </c>
    </row>
    <row r="24" spans="1:18" ht="12.75">
      <c r="A24" s="27" t="s">
        <v>78</v>
      </c>
      <c r="B24" s="92">
        <v>0</v>
      </c>
      <c r="C24" s="92">
        <v>0</v>
      </c>
      <c r="D24" s="92">
        <v>1101.3215859030838</v>
      </c>
      <c r="E24" s="92">
        <v>1101.3215859030838</v>
      </c>
      <c r="F24" s="92">
        <v>0</v>
      </c>
      <c r="G24" s="92">
        <v>0</v>
      </c>
      <c r="H24" s="92">
        <v>1101.3215859030838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4"/>
      <c r="R24" s="92">
        <v>220.26431718061676</v>
      </c>
    </row>
    <row r="25" spans="1:18" ht="12.75">
      <c r="A25" s="27" t="s">
        <v>70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4"/>
      <c r="R25" s="92">
        <v>0</v>
      </c>
    </row>
    <row r="26" spans="1:18" ht="12.75">
      <c r="A26" s="27" t="s">
        <v>118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4"/>
      <c r="R26" s="92">
        <v>0</v>
      </c>
    </row>
    <row r="27" spans="1:18" ht="12.75">
      <c r="A27" s="39" t="s">
        <v>137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4"/>
      <c r="R27" s="92">
        <v>0</v>
      </c>
    </row>
    <row r="28" spans="1:18" ht="12.75">
      <c r="A28" s="39" t="s">
        <v>60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4"/>
      <c r="R28" s="92">
        <v>0</v>
      </c>
    </row>
    <row r="29" spans="1:18" ht="12.75">
      <c r="A29" s="39" t="s">
        <v>125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4"/>
      <c r="R29" s="92">
        <v>0</v>
      </c>
    </row>
    <row r="30" spans="1:18" ht="12.75">
      <c r="A30" s="39" t="s">
        <v>111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4"/>
      <c r="R30" s="92">
        <v>0</v>
      </c>
    </row>
    <row r="31" spans="1:18" ht="12.75">
      <c r="A31" s="39" t="s">
        <v>50</v>
      </c>
      <c r="B31" s="9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4"/>
      <c r="R31" s="92">
        <v>0</v>
      </c>
    </row>
    <row r="32" spans="1:18" ht="12.75">
      <c r="A32" s="27" t="s">
        <v>121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4"/>
      <c r="R32" s="92">
        <v>0</v>
      </c>
    </row>
    <row r="33" spans="1:18" ht="12.75">
      <c r="A33" s="39" t="s">
        <v>144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4"/>
      <c r="R33" s="92">
        <v>0</v>
      </c>
    </row>
    <row r="34" spans="1:18" ht="12.75">
      <c r="A34" t="s">
        <v>15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4"/>
      <c r="R34" s="92">
        <v>0</v>
      </c>
    </row>
    <row r="35" spans="1:18" ht="12.75">
      <c r="A35" s="40" t="s">
        <v>53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4"/>
      <c r="R35" s="92">
        <v>0</v>
      </c>
    </row>
    <row r="36" spans="1:18" ht="12.75">
      <c r="A36" s="40" t="s">
        <v>104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1101.3215859030838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4"/>
      <c r="R36" s="92">
        <v>73.42143906020559</v>
      </c>
    </row>
    <row r="37" spans="1:18" ht="12.75">
      <c r="A37" s="27" t="s">
        <v>62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4"/>
      <c r="R37" s="92">
        <v>0</v>
      </c>
    </row>
    <row r="38" spans="1:18" ht="12.75">
      <c r="A38" s="27" t="s">
        <v>16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4"/>
      <c r="R38" s="92">
        <v>0</v>
      </c>
    </row>
    <row r="39" spans="1:18" ht="12.75">
      <c r="A39" s="27" t="s">
        <v>97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4"/>
      <c r="R39" s="92">
        <v>0</v>
      </c>
    </row>
    <row r="40" spans="1:18" ht="12.75">
      <c r="A40" s="27" t="s">
        <v>134</v>
      </c>
      <c r="B40" s="92">
        <v>0</v>
      </c>
      <c r="C40" s="92">
        <v>0</v>
      </c>
      <c r="D40" s="92">
        <v>0</v>
      </c>
      <c r="E40" s="92">
        <v>0</v>
      </c>
      <c r="F40" s="92">
        <v>0</v>
      </c>
      <c r="G40" s="92">
        <v>1101.3215859030838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4"/>
      <c r="R40" s="92">
        <v>73.42143906020559</v>
      </c>
    </row>
    <row r="41" spans="1:18" ht="12.75">
      <c r="A41" s="27" t="s">
        <v>93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4"/>
      <c r="R41" s="92">
        <v>0</v>
      </c>
    </row>
    <row r="42" spans="1:18" ht="12.75">
      <c r="A42" s="27" t="s">
        <v>96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4"/>
      <c r="R42" s="92">
        <v>0</v>
      </c>
    </row>
    <row r="43" spans="1:18" ht="12.75">
      <c r="A43" s="27" t="s">
        <v>17</v>
      </c>
      <c r="B43" s="92">
        <v>7709.251101321586</v>
      </c>
      <c r="C43" s="92">
        <v>26431.71806167401</v>
      </c>
      <c r="D43" s="92">
        <v>18722.466960352423</v>
      </c>
      <c r="E43" s="92">
        <v>8810.57268722467</v>
      </c>
      <c r="F43" s="92">
        <v>41850.220264317184</v>
      </c>
      <c r="G43" s="92">
        <v>23127.753303964757</v>
      </c>
      <c r="H43" s="92">
        <v>13215.859030837006</v>
      </c>
      <c r="I43" s="92">
        <v>0</v>
      </c>
      <c r="J43" s="92">
        <v>23127.75330396476</v>
      </c>
      <c r="K43" s="92">
        <v>5506.6079295154195</v>
      </c>
      <c r="L43" s="92">
        <v>8810.57268722467</v>
      </c>
      <c r="M43" s="92">
        <v>13215.859030837006</v>
      </c>
      <c r="N43" s="92">
        <v>9911.894273127753</v>
      </c>
      <c r="O43" s="92">
        <v>17621.14537444934</v>
      </c>
      <c r="P43" s="92">
        <v>31938.325991189427</v>
      </c>
      <c r="Q43" s="4"/>
      <c r="R43" s="92">
        <v>16666.666666666668</v>
      </c>
    </row>
    <row r="44" spans="1:18" ht="12.75">
      <c r="A44" s="27" t="s">
        <v>72</v>
      </c>
      <c r="B44" s="92">
        <v>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4"/>
      <c r="R44" s="92">
        <v>0</v>
      </c>
    </row>
    <row r="45" spans="1:18" ht="12.75">
      <c r="A45" s="27" t="s">
        <v>147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4"/>
      <c r="R45" s="92">
        <v>0</v>
      </c>
    </row>
    <row r="46" spans="1:18" ht="12.75">
      <c r="A46" s="27" t="s">
        <v>18</v>
      </c>
      <c r="B46" s="92">
        <v>3303.9647577092514</v>
      </c>
      <c r="C46" s="92">
        <v>1101.3215859030838</v>
      </c>
      <c r="D46" s="92">
        <v>0</v>
      </c>
      <c r="E46" s="92">
        <v>1101.3215859030838</v>
      </c>
      <c r="F46" s="92">
        <v>1101.3215859030838</v>
      </c>
      <c r="G46" s="92">
        <v>2202.6431718061676</v>
      </c>
      <c r="H46" s="92">
        <v>1101.3215859030838</v>
      </c>
      <c r="I46" s="92">
        <v>0</v>
      </c>
      <c r="J46" s="92">
        <v>1101.3215859030838</v>
      </c>
      <c r="K46" s="92">
        <v>0</v>
      </c>
      <c r="L46" s="92">
        <v>2202.6431718061676</v>
      </c>
      <c r="M46" s="92">
        <v>0</v>
      </c>
      <c r="N46" s="92">
        <v>3303.9647577092514</v>
      </c>
      <c r="O46" s="92">
        <v>1101.3215859030838</v>
      </c>
      <c r="P46" s="92">
        <v>1101.3215859030838</v>
      </c>
      <c r="Q46" s="4"/>
      <c r="R46" s="92">
        <v>1248.164464023495</v>
      </c>
    </row>
    <row r="47" spans="1:18" ht="12.75">
      <c r="A47" s="27" t="s">
        <v>135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4"/>
      <c r="R47" s="92">
        <v>0</v>
      </c>
    </row>
    <row r="48" spans="1:18" ht="12.75">
      <c r="A48" s="27" t="s">
        <v>108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4"/>
      <c r="R48" s="92">
        <v>0</v>
      </c>
    </row>
    <row r="49" spans="1:18" ht="12.75">
      <c r="A49" s="27" t="s">
        <v>76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1101.3215859030838</v>
      </c>
      <c r="M49" s="92">
        <v>0</v>
      </c>
      <c r="N49" s="92">
        <v>0</v>
      </c>
      <c r="O49" s="92">
        <v>0</v>
      </c>
      <c r="P49" s="92">
        <v>0</v>
      </c>
      <c r="Q49" s="4"/>
      <c r="R49" s="92">
        <v>73.42143906020559</v>
      </c>
    </row>
    <row r="50" spans="1:18" ht="12.75">
      <c r="A50" s="27" t="s">
        <v>19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1101.3215859030838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4"/>
      <c r="R50" s="92">
        <v>73.42143906020559</v>
      </c>
    </row>
    <row r="51" spans="1:18" ht="12.75">
      <c r="A51" s="27" t="s">
        <v>20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4"/>
      <c r="R51" s="92">
        <v>0</v>
      </c>
    </row>
    <row r="52" spans="1:18" ht="12.75">
      <c r="A52" s="24" t="s">
        <v>57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4"/>
      <c r="R52" s="92">
        <v>0</v>
      </c>
    </row>
    <row r="53" spans="1:18" ht="12.75">
      <c r="A53" s="24" t="s">
        <v>145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4"/>
      <c r="R53" s="92">
        <v>0</v>
      </c>
    </row>
    <row r="54" spans="1:18" ht="12.75">
      <c r="A54" s="24" t="s">
        <v>105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4"/>
      <c r="R54" s="92">
        <v>0</v>
      </c>
    </row>
    <row r="55" spans="1:18" ht="12.75">
      <c r="A55" s="24" t="s">
        <v>110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1101.3215859030838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1101.3215859030838</v>
      </c>
      <c r="Q55" s="4"/>
      <c r="R55" s="92">
        <v>146.84287812041117</v>
      </c>
    </row>
    <row r="56" spans="1:18" ht="12.75">
      <c r="A56" s="27" t="s">
        <v>21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4"/>
      <c r="R56" s="92">
        <v>0</v>
      </c>
    </row>
    <row r="57" spans="1:18" ht="12.75">
      <c r="A57" s="27" t="s">
        <v>49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4"/>
      <c r="R57" s="92">
        <v>0</v>
      </c>
    </row>
    <row r="58" spans="1:18" ht="12.75">
      <c r="A58" s="27" t="s">
        <v>107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2202.6431718061676</v>
      </c>
      <c r="M58" s="92">
        <v>0</v>
      </c>
      <c r="N58" s="92">
        <v>0</v>
      </c>
      <c r="O58" s="92">
        <v>0</v>
      </c>
      <c r="P58" s="92">
        <v>0</v>
      </c>
      <c r="Q58" s="4"/>
      <c r="R58" s="92">
        <v>146.84287812041117</v>
      </c>
    </row>
    <row r="59" spans="1:18" ht="12.75">
      <c r="A59" s="27" t="s">
        <v>22</v>
      </c>
      <c r="B59" s="92">
        <v>0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4"/>
      <c r="R59" s="92">
        <v>0</v>
      </c>
    </row>
    <row r="60" spans="1:18" ht="12.75">
      <c r="A60" s="27" t="s">
        <v>67</v>
      </c>
      <c r="B60" s="92">
        <v>0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1101.3215859030838</v>
      </c>
      <c r="K60" s="92">
        <v>0</v>
      </c>
      <c r="L60" s="92">
        <v>0</v>
      </c>
      <c r="M60" s="92">
        <v>0</v>
      </c>
      <c r="N60" s="92">
        <v>0</v>
      </c>
      <c r="O60" s="92">
        <v>1101.3215859030838</v>
      </c>
      <c r="P60" s="92">
        <v>0</v>
      </c>
      <c r="Q60" s="4"/>
      <c r="R60" s="92">
        <v>146.84287812041117</v>
      </c>
    </row>
    <row r="61" spans="1:18" ht="12.75">
      <c r="A61" s="27" t="s">
        <v>23</v>
      </c>
      <c r="B61" s="92">
        <v>0</v>
      </c>
      <c r="C61" s="92">
        <v>1101.3215859030838</v>
      </c>
      <c r="D61" s="92">
        <v>0</v>
      </c>
      <c r="E61" s="92">
        <v>1101.3215859030838</v>
      </c>
      <c r="F61" s="92">
        <v>0</v>
      </c>
      <c r="G61" s="92">
        <v>1101.3215859030838</v>
      </c>
      <c r="H61" s="92">
        <v>0</v>
      </c>
      <c r="I61" s="92">
        <v>0</v>
      </c>
      <c r="J61" s="92">
        <v>0</v>
      </c>
      <c r="K61" s="92">
        <v>2202.6431718061676</v>
      </c>
      <c r="L61" s="92">
        <v>0</v>
      </c>
      <c r="M61" s="92">
        <v>1101.3215859030838</v>
      </c>
      <c r="N61" s="92">
        <v>0</v>
      </c>
      <c r="O61" s="92">
        <v>0</v>
      </c>
      <c r="P61" s="92">
        <v>0</v>
      </c>
      <c r="Q61" s="4"/>
      <c r="R61" s="92">
        <v>440.52863436123357</v>
      </c>
    </row>
    <row r="62" spans="1:18" ht="12.75">
      <c r="A62" s="27" t="s">
        <v>63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1101.3215859030838</v>
      </c>
      <c r="K62" s="92">
        <v>1101.3215859030838</v>
      </c>
      <c r="L62" s="92">
        <v>0</v>
      </c>
      <c r="M62" s="92">
        <v>1101.3215859030838</v>
      </c>
      <c r="N62" s="92">
        <v>0</v>
      </c>
      <c r="O62" s="92">
        <v>0</v>
      </c>
      <c r="P62" s="92">
        <v>0</v>
      </c>
      <c r="Q62" s="4"/>
      <c r="R62" s="92">
        <v>220.26431718061676</v>
      </c>
    </row>
    <row r="63" spans="1:18" ht="12.75">
      <c r="A63" s="27" t="s">
        <v>83</v>
      </c>
      <c r="B63" s="92">
        <v>0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4"/>
      <c r="R63" s="92">
        <v>0</v>
      </c>
    </row>
    <row r="64" spans="1:18" ht="12.75">
      <c r="A64" s="27" t="s">
        <v>24</v>
      </c>
      <c r="B64" s="92">
        <v>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4"/>
      <c r="R64" s="92">
        <v>0</v>
      </c>
    </row>
    <row r="65" spans="1:18" ht="12.75">
      <c r="A65" s="27" t="s">
        <v>191</v>
      </c>
      <c r="B65" s="92">
        <v>0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4"/>
      <c r="R65" s="92">
        <v>0</v>
      </c>
    </row>
    <row r="66" spans="1:18" ht="12.75">
      <c r="A66" s="27" t="s">
        <v>74</v>
      </c>
      <c r="B66" s="92">
        <v>0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4"/>
      <c r="R66" s="92">
        <v>0</v>
      </c>
    </row>
    <row r="67" spans="1:18" ht="12.75">
      <c r="A67" s="27" t="s">
        <v>25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1101.3215859030838</v>
      </c>
      <c r="H67" s="92">
        <v>1101.3215859030838</v>
      </c>
      <c r="I67" s="92">
        <v>0</v>
      </c>
      <c r="J67" s="92">
        <v>1101.3215859030838</v>
      </c>
      <c r="K67" s="92">
        <v>1101.3215859030838</v>
      </c>
      <c r="L67" s="92">
        <v>0</v>
      </c>
      <c r="M67" s="92">
        <v>1101.3215859030838</v>
      </c>
      <c r="N67" s="92">
        <v>0</v>
      </c>
      <c r="O67" s="92">
        <v>0</v>
      </c>
      <c r="P67" s="92">
        <v>0</v>
      </c>
      <c r="Q67" s="4"/>
      <c r="R67" s="92">
        <v>367.10719530102796</v>
      </c>
    </row>
    <row r="68" spans="1:18" ht="12.75">
      <c r="A68" s="39" t="s">
        <v>69</v>
      </c>
      <c r="B68" s="92">
        <v>0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4"/>
      <c r="R68" s="92">
        <v>0</v>
      </c>
    </row>
    <row r="69" spans="1:18" ht="12.75">
      <c r="A69" s="39" t="s">
        <v>122</v>
      </c>
      <c r="B69" s="92">
        <v>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4"/>
      <c r="R69" s="92">
        <v>0</v>
      </c>
    </row>
    <row r="70" spans="1:18" ht="12.75">
      <c r="A70" s="40" t="s">
        <v>61</v>
      </c>
      <c r="B70" s="92">
        <v>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4"/>
      <c r="R70" s="92">
        <v>0</v>
      </c>
    </row>
    <row r="71" spans="1:18" ht="12.75">
      <c r="A71" s="39" t="s">
        <v>146</v>
      </c>
      <c r="B71" s="92">
        <v>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1101.3215859030838</v>
      </c>
      <c r="K71" s="92">
        <v>0</v>
      </c>
      <c r="L71" s="92">
        <v>0</v>
      </c>
      <c r="M71" s="92">
        <v>0</v>
      </c>
      <c r="N71" s="92">
        <v>0</v>
      </c>
      <c r="O71" s="92">
        <v>1101.3215859030838</v>
      </c>
      <c r="P71" s="92">
        <v>0</v>
      </c>
      <c r="Q71" s="4"/>
      <c r="R71" s="92">
        <v>146.84287812041117</v>
      </c>
    </row>
    <row r="72" spans="1:18" ht="12.75">
      <c r="A72" s="27" t="s">
        <v>52</v>
      </c>
      <c r="B72" s="92">
        <v>0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4"/>
      <c r="R72" s="92">
        <v>0</v>
      </c>
    </row>
    <row r="73" spans="1:18" ht="12.75">
      <c r="A73" s="27" t="s">
        <v>79</v>
      </c>
      <c r="B73" s="92">
        <v>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4"/>
      <c r="R73" s="92">
        <v>0</v>
      </c>
    </row>
    <row r="74" spans="1:18" ht="12.75">
      <c r="A74" s="71" t="s">
        <v>146</v>
      </c>
      <c r="B74" s="92">
        <v>0</v>
      </c>
      <c r="C74" s="92">
        <v>0</v>
      </c>
      <c r="D74" s="92">
        <v>0</v>
      </c>
      <c r="E74" s="92">
        <v>1101.3215859030838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1101.3215859030838</v>
      </c>
      <c r="O74" s="92">
        <v>0</v>
      </c>
      <c r="P74" s="92">
        <v>0</v>
      </c>
      <c r="Q74" s="4"/>
      <c r="R74" s="92">
        <v>146.84287812041117</v>
      </c>
    </row>
    <row r="75" spans="1:18" ht="12.75">
      <c r="A75" t="s">
        <v>55</v>
      </c>
      <c r="B75" s="92">
        <v>0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4"/>
      <c r="R75" s="92">
        <v>0</v>
      </c>
    </row>
    <row r="76" spans="1:18" ht="12.75">
      <c r="A76" s="40" t="s">
        <v>193</v>
      </c>
      <c r="B76" s="92">
        <v>0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1101.3215859030838</v>
      </c>
      <c r="N76" s="92">
        <v>0</v>
      </c>
      <c r="O76" s="92">
        <v>0</v>
      </c>
      <c r="P76" s="92">
        <v>0</v>
      </c>
      <c r="Q76" s="4"/>
      <c r="R76" s="92">
        <v>73.42143906020559</v>
      </c>
    </row>
    <row r="77" spans="1:18" ht="12.75">
      <c r="A77" s="40" t="s">
        <v>178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4"/>
      <c r="R77" s="92">
        <v>0</v>
      </c>
    </row>
    <row r="78" spans="1:18" ht="12.75">
      <c r="A78" t="s">
        <v>56</v>
      </c>
      <c r="B78" s="92">
        <v>0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4"/>
      <c r="R78" s="92">
        <v>0</v>
      </c>
    </row>
    <row r="79" spans="1:18" ht="12.75">
      <c r="A79" s="27" t="s">
        <v>26</v>
      </c>
      <c r="B79" s="92">
        <v>0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1101.3215859030838</v>
      </c>
      <c r="L79" s="92">
        <v>0</v>
      </c>
      <c r="M79" s="92">
        <v>0</v>
      </c>
      <c r="N79" s="92">
        <v>0</v>
      </c>
      <c r="O79" s="92">
        <v>0</v>
      </c>
      <c r="P79" s="92">
        <v>1101.3215859030838</v>
      </c>
      <c r="Q79" s="4"/>
      <c r="R79" s="92">
        <v>146.84287812041117</v>
      </c>
    </row>
    <row r="80" spans="1:18" ht="12.75">
      <c r="A80" s="40" t="s">
        <v>64</v>
      </c>
      <c r="B80" s="92">
        <v>0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4"/>
      <c r="R80" s="92">
        <v>0</v>
      </c>
    </row>
    <row r="81" spans="1:18" ht="12.75">
      <c r="A81" s="27" t="s">
        <v>27</v>
      </c>
      <c r="B81" s="92">
        <v>0</v>
      </c>
      <c r="C81" s="92">
        <v>0</v>
      </c>
      <c r="D81" s="92">
        <v>0</v>
      </c>
      <c r="E81" s="92">
        <v>1101.3215859030838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2202.6431718061676</v>
      </c>
      <c r="M81" s="92">
        <v>2202.6431718061676</v>
      </c>
      <c r="N81" s="92">
        <v>0</v>
      </c>
      <c r="O81" s="92">
        <v>0</v>
      </c>
      <c r="P81" s="92">
        <v>1101.3215859030838</v>
      </c>
      <c r="Q81" s="4"/>
      <c r="R81" s="92">
        <v>440.52863436123357</v>
      </c>
    </row>
    <row r="82" spans="1:18" ht="12.75">
      <c r="A82" s="28" t="s">
        <v>91</v>
      </c>
      <c r="B82" s="92">
        <v>0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4"/>
      <c r="R82" s="92">
        <v>0</v>
      </c>
    </row>
    <row r="83" spans="1:18" ht="12.75">
      <c r="A83" s="26" t="s">
        <v>85</v>
      </c>
      <c r="Q83" s="4"/>
      <c r="R83" s="92">
        <v>22320.117474302515</v>
      </c>
    </row>
    <row r="84" spans="1:17" ht="12.75">
      <c r="A84" s="26"/>
      <c r="Q84" s="4"/>
    </row>
    <row r="85" spans="1:17" ht="12.75">
      <c r="A85" s="26" t="s">
        <v>28</v>
      </c>
      <c r="Q85" s="4"/>
    </row>
    <row r="86" spans="1:18" ht="12.75">
      <c r="A86" s="28" t="s">
        <v>127</v>
      </c>
      <c r="B86" s="92">
        <v>0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4"/>
      <c r="R86" s="92">
        <v>0</v>
      </c>
    </row>
    <row r="87" spans="1:18" ht="12.75">
      <c r="A87" s="28" t="s">
        <v>29</v>
      </c>
      <c r="B87" s="92">
        <v>1101.3215859030838</v>
      </c>
      <c r="C87" s="92">
        <v>1101.3215859030838</v>
      </c>
      <c r="D87" s="92">
        <v>5506.607929515419</v>
      </c>
      <c r="E87" s="92">
        <v>1101.3215859030838</v>
      </c>
      <c r="F87" s="92">
        <v>3303.9647577092514</v>
      </c>
      <c r="G87" s="92">
        <v>2202.6431718061676</v>
      </c>
      <c r="H87" s="92">
        <v>1101.3215859030838</v>
      </c>
      <c r="I87" s="92">
        <v>4405.286343612335</v>
      </c>
      <c r="J87" s="92">
        <v>0</v>
      </c>
      <c r="K87" s="92">
        <v>3303.9647577092514</v>
      </c>
      <c r="L87" s="92">
        <v>4405.286343612335</v>
      </c>
      <c r="M87" s="92">
        <v>2202.6431718061676</v>
      </c>
      <c r="N87" s="92">
        <v>3303.9647577092514</v>
      </c>
      <c r="O87" s="92">
        <v>1101.3215859030838</v>
      </c>
      <c r="P87" s="92">
        <v>2202.6431718061676</v>
      </c>
      <c r="Q87" s="4"/>
      <c r="R87" s="92">
        <v>2422.9074889867843</v>
      </c>
    </row>
    <row r="88" spans="1:18" ht="12.75">
      <c r="A88" s="28" t="s">
        <v>142</v>
      </c>
      <c r="B88" s="92">
        <v>0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4"/>
      <c r="R88" s="92">
        <v>0</v>
      </c>
    </row>
    <row r="89" spans="1:18" ht="12.75">
      <c r="A89" s="35" t="s">
        <v>106</v>
      </c>
      <c r="B89" s="92">
        <v>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4"/>
      <c r="R89" s="92">
        <v>0</v>
      </c>
    </row>
    <row r="90" spans="1:18" ht="12.75">
      <c r="A90" s="35" t="s">
        <v>77</v>
      </c>
      <c r="B90" s="92">
        <v>0</v>
      </c>
      <c r="C90" s="92">
        <v>0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4"/>
      <c r="R90" s="92">
        <v>0</v>
      </c>
    </row>
    <row r="91" spans="1:18" ht="12.75">
      <c r="A91" s="35" t="s">
        <v>75</v>
      </c>
      <c r="B91" s="92">
        <v>0</v>
      </c>
      <c r="C91" s="92">
        <v>0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4"/>
      <c r="R91" s="92">
        <v>0</v>
      </c>
    </row>
    <row r="92" spans="1:18" ht="12.75">
      <c r="A92" s="35" t="s">
        <v>30</v>
      </c>
      <c r="B92" s="92">
        <v>0</v>
      </c>
      <c r="C92" s="92">
        <v>0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4"/>
      <c r="R92" s="92">
        <v>0</v>
      </c>
    </row>
    <row r="93" spans="1:18" ht="12.75">
      <c r="A93" s="35" t="s">
        <v>114</v>
      </c>
      <c r="B93" s="92">
        <v>2202.6431718061676</v>
      </c>
      <c r="C93" s="92">
        <v>0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4"/>
      <c r="R93" s="92">
        <v>146.84287812041117</v>
      </c>
    </row>
    <row r="94" spans="1:18" ht="12.75">
      <c r="A94" t="s">
        <v>31</v>
      </c>
      <c r="B94" s="92">
        <v>0</v>
      </c>
      <c r="C94" s="92">
        <v>0</v>
      </c>
      <c r="D94" s="92">
        <v>0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4"/>
      <c r="R94" s="92">
        <v>0</v>
      </c>
    </row>
    <row r="95" spans="1:18" ht="12.75">
      <c r="A95" s="72" t="s">
        <v>185</v>
      </c>
      <c r="B95" s="92">
        <v>0</v>
      </c>
      <c r="C95" s="92">
        <v>0</v>
      </c>
      <c r="D95" s="92">
        <v>0</v>
      </c>
      <c r="E95" s="92">
        <v>0</v>
      </c>
      <c r="F95" s="92">
        <v>0</v>
      </c>
      <c r="G95" s="92">
        <v>0</v>
      </c>
      <c r="H95" s="92">
        <v>1101.3215859030838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4"/>
      <c r="R95" s="92">
        <v>73.42143906020559</v>
      </c>
    </row>
    <row r="96" spans="1:18" ht="12.75">
      <c r="A96" s="72" t="s">
        <v>190</v>
      </c>
      <c r="B96" s="92">
        <v>0</v>
      </c>
      <c r="C96" s="92">
        <v>0</v>
      </c>
      <c r="D96" s="92">
        <v>0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1101.3215859030838</v>
      </c>
      <c r="N96" s="92">
        <v>0</v>
      </c>
      <c r="O96" s="92">
        <v>0</v>
      </c>
      <c r="P96" s="92">
        <v>0</v>
      </c>
      <c r="Q96" s="4"/>
      <c r="R96" s="92">
        <v>73.42143906020559</v>
      </c>
    </row>
    <row r="97" spans="1:18" ht="12.75">
      <c r="A97" s="35" t="s">
        <v>112</v>
      </c>
      <c r="B97" s="92">
        <v>0</v>
      </c>
      <c r="C97" s="92">
        <v>0</v>
      </c>
      <c r="D97" s="92">
        <v>1101.3215859030838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4"/>
      <c r="R97" s="92">
        <v>73.42143906020559</v>
      </c>
    </row>
    <row r="98" spans="1:18" ht="12.75">
      <c r="A98" s="35" t="s">
        <v>82</v>
      </c>
      <c r="B98" s="92">
        <v>0</v>
      </c>
      <c r="C98" s="92">
        <v>0</v>
      </c>
      <c r="D98" s="92">
        <v>0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4"/>
      <c r="R98" s="92">
        <v>0</v>
      </c>
    </row>
    <row r="99" spans="1:18" ht="12.75">
      <c r="A99" s="73" t="s">
        <v>179</v>
      </c>
      <c r="B99" s="92">
        <v>0</v>
      </c>
      <c r="C99" s="92">
        <v>0</v>
      </c>
      <c r="D99" s="92">
        <v>1101.3215859030838</v>
      </c>
      <c r="E99" s="92">
        <v>0</v>
      </c>
      <c r="F99" s="92">
        <v>1101.3215859030838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1101.3215859030838</v>
      </c>
      <c r="M99" s="92">
        <v>1101.3215859030838</v>
      </c>
      <c r="N99" s="92">
        <v>0</v>
      </c>
      <c r="O99" s="92">
        <v>0</v>
      </c>
      <c r="P99" s="92">
        <v>0</v>
      </c>
      <c r="Q99" s="4"/>
      <c r="R99" s="92">
        <v>293.68575624082234</v>
      </c>
    </row>
    <row r="100" spans="1:18" ht="12.75">
      <c r="A100" s="35" t="s">
        <v>68</v>
      </c>
      <c r="B100" s="92">
        <v>0</v>
      </c>
      <c r="C100" s="92">
        <v>0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4"/>
      <c r="R100" s="92">
        <v>0</v>
      </c>
    </row>
    <row r="101" spans="1:18" ht="12.75">
      <c r="A101" s="35" t="s">
        <v>58</v>
      </c>
      <c r="B101" s="92">
        <v>0</v>
      </c>
      <c r="C101" s="92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4"/>
      <c r="R101" s="92">
        <v>0</v>
      </c>
    </row>
    <row r="102" spans="1:18" ht="12.75">
      <c r="A102" s="35" t="s">
        <v>65</v>
      </c>
      <c r="B102" s="92">
        <v>0</v>
      </c>
      <c r="C102" s="92">
        <v>0</v>
      </c>
      <c r="D102" s="92">
        <v>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1101.3215859030838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4"/>
      <c r="R102" s="92">
        <v>73.42143906020559</v>
      </c>
    </row>
    <row r="103" spans="1:18" ht="12.75">
      <c r="A103" s="35" t="s">
        <v>116</v>
      </c>
      <c r="B103" s="92">
        <v>0</v>
      </c>
      <c r="C103" s="92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4"/>
      <c r="R103" s="92">
        <v>0</v>
      </c>
    </row>
    <row r="104" spans="1:18" ht="12.75">
      <c r="A104" s="35" t="s">
        <v>109</v>
      </c>
      <c r="B104" s="92">
        <v>0</v>
      </c>
      <c r="C104" s="92">
        <v>0</v>
      </c>
      <c r="D104" s="92">
        <v>0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4"/>
      <c r="R104" s="92">
        <v>0</v>
      </c>
    </row>
    <row r="105" spans="1:18" ht="12.75">
      <c r="A105" s="35" t="s">
        <v>73</v>
      </c>
      <c r="B105" s="92">
        <v>0</v>
      </c>
      <c r="C105" s="92">
        <v>0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4"/>
      <c r="R105" s="92">
        <v>0</v>
      </c>
    </row>
    <row r="106" spans="1:18" ht="12.75">
      <c r="A106" s="35" t="s">
        <v>124</v>
      </c>
      <c r="B106" s="92">
        <v>0</v>
      </c>
      <c r="C106" s="92">
        <v>0</v>
      </c>
      <c r="D106" s="92">
        <v>1101.3215859030838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4"/>
      <c r="R106" s="92">
        <v>73.42143906020559</v>
      </c>
    </row>
    <row r="107" spans="1:18" ht="12.75">
      <c r="A107" s="35" t="s">
        <v>32</v>
      </c>
      <c r="B107" s="92">
        <v>0</v>
      </c>
      <c r="C107" s="92">
        <v>0</v>
      </c>
      <c r="D107" s="92">
        <v>0</v>
      </c>
      <c r="E107" s="92">
        <v>0</v>
      </c>
      <c r="F107" s="92">
        <v>0</v>
      </c>
      <c r="G107" s="92">
        <v>1101.3215859030838</v>
      </c>
      <c r="H107" s="92">
        <v>0</v>
      </c>
      <c r="I107" s="92">
        <v>0</v>
      </c>
      <c r="J107" s="92">
        <v>1101.3215859030838</v>
      </c>
      <c r="K107" s="92">
        <v>1101.3215859030838</v>
      </c>
      <c r="L107" s="92">
        <v>1101.3215859030838</v>
      </c>
      <c r="M107" s="92">
        <v>0</v>
      </c>
      <c r="N107" s="92">
        <v>0</v>
      </c>
      <c r="O107" s="92">
        <v>1101.3215859030838</v>
      </c>
      <c r="P107" s="92">
        <v>2202.6431718061676</v>
      </c>
      <c r="Q107" s="4"/>
      <c r="R107" s="92">
        <v>513.9500734214391</v>
      </c>
    </row>
    <row r="108" spans="1:18" ht="12.75">
      <c r="A108" s="35" t="s">
        <v>140</v>
      </c>
      <c r="B108" s="92">
        <v>0</v>
      </c>
      <c r="C108" s="92">
        <v>0</v>
      </c>
      <c r="D108" s="92">
        <v>0</v>
      </c>
      <c r="E108" s="92">
        <v>0</v>
      </c>
      <c r="F108" s="92">
        <v>0</v>
      </c>
      <c r="G108" s="92">
        <v>0</v>
      </c>
      <c r="H108" s="92">
        <v>17621.14537444934</v>
      </c>
      <c r="I108" s="92">
        <v>0</v>
      </c>
      <c r="J108" s="92">
        <v>0</v>
      </c>
      <c r="K108" s="92">
        <v>1101.3215859030838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4"/>
      <c r="R108" s="92">
        <v>1248.164464023495</v>
      </c>
    </row>
    <row r="109" spans="1:18" ht="12.75">
      <c r="A109" s="35" t="s">
        <v>66</v>
      </c>
      <c r="B109" s="92">
        <v>0</v>
      </c>
      <c r="C109" s="92">
        <v>0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4"/>
      <c r="R109" s="92">
        <v>0</v>
      </c>
    </row>
    <row r="110" spans="1:18" ht="12.75">
      <c r="A110" s="35" t="s">
        <v>33</v>
      </c>
      <c r="B110" s="92">
        <v>5506.607929515419</v>
      </c>
      <c r="C110" s="92">
        <v>5506.607929515419</v>
      </c>
      <c r="D110" s="92">
        <v>18722.466960352423</v>
      </c>
      <c r="E110" s="92">
        <v>9911.894273127753</v>
      </c>
      <c r="F110" s="92">
        <v>8810.57268722467</v>
      </c>
      <c r="G110" s="92">
        <v>16519.823788546255</v>
      </c>
      <c r="H110" s="92">
        <v>9911.894273127753</v>
      </c>
      <c r="I110" s="92">
        <v>11013.215859030839</v>
      </c>
      <c r="J110" s="92">
        <v>5506.6079295154195</v>
      </c>
      <c r="K110" s="92">
        <v>3303.9647577092514</v>
      </c>
      <c r="L110" s="92">
        <v>14317.18061674009</v>
      </c>
      <c r="M110" s="92">
        <v>7709.251101321586</v>
      </c>
      <c r="N110" s="92">
        <v>5506.607929515419</v>
      </c>
      <c r="O110" s="92">
        <v>4405.286343612335</v>
      </c>
      <c r="P110" s="92">
        <v>13215.859030837006</v>
      </c>
      <c r="Q110" s="4"/>
      <c r="R110" s="92">
        <v>9324.522760646109</v>
      </c>
    </row>
    <row r="111" spans="1:18" ht="12.75">
      <c r="A111" s="35" t="s">
        <v>128</v>
      </c>
      <c r="B111" s="92">
        <v>0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4"/>
      <c r="R111" s="92">
        <v>0</v>
      </c>
    </row>
    <row r="112" spans="1:18" ht="12.75">
      <c r="A112" s="35" t="s">
        <v>71</v>
      </c>
      <c r="B112" s="92">
        <v>0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4"/>
      <c r="R112" s="92">
        <v>0</v>
      </c>
    </row>
    <row r="113" spans="1:18" ht="12.75">
      <c r="A113" s="35" t="s">
        <v>188</v>
      </c>
      <c r="B113" s="92">
        <v>0</v>
      </c>
      <c r="C113" s="92">
        <v>1101.3215859030838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4"/>
      <c r="R113" s="92">
        <v>73.42143906020559</v>
      </c>
    </row>
    <row r="114" spans="1:18" ht="12.75">
      <c r="A114" s="35" t="s">
        <v>133</v>
      </c>
      <c r="B114" s="92">
        <v>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4"/>
      <c r="R114" s="92">
        <v>0</v>
      </c>
    </row>
    <row r="115" spans="1:18" ht="12.75">
      <c r="A115" s="35" t="s">
        <v>81</v>
      </c>
      <c r="B115" s="92">
        <v>0</v>
      </c>
      <c r="C115" s="92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4"/>
      <c r="R115" s="92">
        <v>0</v>
      </c>
    </row>
    <row r="116" spans="1:18" ht="12.75">
      <c r="A116" s="35" t="s">
        <v>141</v>
      </c>
      <c r="B116" s="92">
        <v>0</v>
      </c>
      <c r="C116" s="92">
        <v>0</v>
      </c>
      <c r="D116" s="92">
        <v>0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4"/>
      <c r="R116" s="92">
        <v>0</v>
      </c>
    </row>
    <row r="117" spans="1:18" ht="12.75">
      <c r="A117" s="35" t="s">
        <v>102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4"/>
      <c r="R117" s="92">
        <v>0</v>
      </c>
    </row>
    <row r="118" spans="1:18" ht="12.75">
      <c r="A118" s="35" t="s">
        <v>113</v>
      </c>
      <c r="B118" s="92">
        <v>0</v>
      </c>
      <c r="C118" s="92">
        <v>0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4"/>
      <c r="R118" s="92">
        <v>0</v>
      </c>
    </row>
    <row r="119" spans="1:18" ht="12.75">
      <c r="A119" s="35" t="s">
        <v>139</v>
      </c>
      <c r="B119" s="92">
        <v>0</v>
      </c>
      <c r="C119" s="92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4"/>
      <c r="R119" s="92">
        <v>0</v>
      </c>
    </row>
    <row r="120" spans="1:18" ht="12.75">
      <c r="A120" s="35" t="s">
        <v>34</v>
      </c>
      <c r="B120" s="92">
        <v>0</v>
      </c>
      <c r="C120" s="92">
        <v>0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4"/>
      <c r="R120" s="92">
        <v>0</v>
      </c>
    </row>
    <row r="121" spans="1:18" ht="12.75">
      <c r="A121" s="35" t="s">
        <v>117</v>
      </c>
      <c r="B121" s="92">
        <v>3303.9647577092514</v>
      </c>
      <c r="C121" s="92">
        <v>2202.6431718061676</v>
      </c>
      <c r="D121" s="92">
        <v>0</v>
      </c>
      <c r="E121" s="92">
        <v>2202.6431718061676</v>
      </c>
      <c r="F121" s="92">
        <v>3303.9647577092514</v>
      </c>
      <c r="G121" s="92">
        <v>0</v>
      </c>
      <c r="H121" s="92">
        <v>0</v>
      </c>
      <c r="I121" s="92">
        <v>1101.3215859030838</v>
      </c>
      <c r="J121" s="92">
        <v>0</v>
      </c>
      <c r="K121" s="92">
        <v>3303.9647577092514</v>
      </c>
      <c r="L121" s="92">
        <v>1101.3215859030838</v>
      </c>
      <c r="M121" s="92">
        <v>4405.286343612335</v>
      </c>
      <c r="N121" s="92">
        <v>0</v>
      </c>
      <c r="O121" s="92">
        <v>0</v>
      </c>
      <c r="P121" s="92">
        <v>0</v>
      </c>
      <c r="Q121" s="4"/>
      <c r="R121" s="92">
        <v>1395.0073421439063</v>
      </c>
    </row>
    <row r="122" spans="1:18" ht="12.75">
      <c r="A122" s="35" t="s">
        <v>103</v>
      </c>
      <c r="B122" s="92">
        <v>0</v>
      </c>
      <c r="C122" s="92">
        <v>0</v>
      </c>
      <c r="D122" s="92">
        <v>0</v>
      </c>
      <c r="E122" s="92">
        <v>0</v>
      </c>
      <c r="F122" s="92">
        <v>1101.3215859030838</v>
      </c>
      <c r="G122" s="92">
        <v>0</v>
      </c>
      <c r="H122" s="92">
        <v>0</v>
      </c>
      <c r="I122" s="92">
        <v>1101.3215859030838</v>
      </c>
      <c r="J122" s="92">
        <v>2202.6431718061676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4"/>
      <c r="R122" s="92">
        <v>293.68575624082234</v>
      </c>
    </row>
    <row r="123" spans="1:18" ht="12.75">
      <c r="A123" s="35" t="s">
        <v>126</v>
      </c>
      <c r="B123" s="92">
        <v>0</v>
      </c>
      <c r="C123" s="92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4"/>
      <c r="R123" s="92">
        <v>0</v>
      </c>
    </row>
    <row r="124" spans="1:18" ht="12.75">
      <c r="A124" s="35" t="s">
        <v>35</v>
      </c>
      <c r="B124" s="92">
        <v>0</v>
      </c>
      <c r="C124" s="92">
        <v>0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4"/>
      <c r="R124" s="92">
        <v>0</v>
      </c>
    </row>
    <row r="125" spans="1:18" ht="12.75">
      <c r="A125" s="35" t="s">
        <v>51</v>
      </c>
      <c r="B125" s="92">
        <v>0</v>
      </c>
      <c r="C125" s="92">
        <v>0</v>
      </c>
      <c r="D125" s="92">
        <v>0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4"/>
      <c r="R125" s="92">
        <v>0</v>
      </c>
    </row>
    <row r="126" spans="1:18" ht="12.75">
      <c r="A126" s="35" t="s">
        <v>98</v>
      </c>
      <c r="B126" s="92">
        <v>0</v>
      </c>
      <c r="C126" s="92">
        <v>0</v>
      </c>
      <c r="D126" s="92">
        <v>0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4"/>
      <c r="R126" s="92">
        <v>0</v>
      </c>
    </row>
    <row r="127" spans="1:18" ht="12.75">
      <c r="A127" s="35" t="s">
        <v>115</v>
      </c>
      <c r="B127" s="92">
        <v>0</v>
      </c>
      <c r="C127" s="92">
        <v>0</v>
      </c>
      <c r="D127" s="92">
        <v>0</v>
      </c>
      <c r="E127" s="92">
        <v>1101.3215859030838</v>
      </c>
      <c r="F127" s="92">
        <v>0</v>
      </c>
      <c r="G127" s="92">
        <v>0</v>
      </c>
      <c r="H127" s="92">
        <v>0</v>
      </c>
      <c r="I127" s="92">
        <v>0</v>
      </c>
      <c r="J127" s="92">
        <v>1101.3215859030838</v>
      </c>
      <c r="K127" s="92">
        <v>0</v>
      </c>
      <c r="L127" s="92">
        <v>0</v>
      </c>
      <c r="M127" s="92">
        <v>0</v>
      </c>
      <c r="N127" s="92">
        <v>1101.3215859030838</v>
      </c>
      <c r="O127" s="92">
        <v>0</v>
      </c>
      <c r="P127" s="92">
        <v>0</v>
      </c>
      <c r="Q127" s="4"/>
      <c r="R127" s="92">
        <v>220.26431718061676</v>
      </c>
    </row>
    <row r="128" spans="1:18" ht="12.75">
      <c r="A128" s="35" t="s">
        <v>80</v>
      </c>
      <c r="B128" s="92">
        <v>0</v>
      </c>
      <c r="C128" s="92">
        <v>0</v>
      </c>
      <c r="D128" s="92">
        <v>0</v>
      </c>
      <c r="E128" s="92">
        <v>0</v>
      </c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4"/>
      <c r="R128" s="92">
        <v>0</v>
      </c>
    </row>
    <row r="129" spans="1:18" ht="12.75">
      <c r="A129" s="73" t="s">
        <v>180</v>
      </c>
      <c r="B129" s="92">
        <v>0</v>
      </c>
      <c r="C129" s="92">
        <v>0</v>
      </c>
      <c r="D129" s="92">
        <v>1101.3215859030838</v>
      </c>
      <c r="E129" s="92">
        <v>2202.6431718061676</v>
      </c>
      <c r="F129" s="92">
        <v>2202.6431718061676</v>
      </c>
      <c r="G129" s="92">
        <v>2202.6431718061676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3303.9647577092514</v>
      </c>
      <c r="O129" s="92">
        <v>1101.3215859030838</v>
      </c>
      <c r="P129" s="92">
        <v>0</v>
      </c>
      <c r="Q129" s="4"/>
      <c r="R129" s="92">
        <v>807.6358296622616</v>
      </c>
    </row>
    <row r="130" spans="1:18" ht="12.75">
      <c r="A130" s="46" t="s">
        <v>86</v>
      </c>
      <c r="Q130" s="4"/>
      <c r="R130" s="92">
        <v>17107.195301027903</v>
      </c>
    </row>
    <row r="131" spans="1:17" ht="12.75">
      <c r="A131" s="35"/>
      <c r="Q131" s="4"/>
    </row>
    <row r="132" spans="1:17" ht="12.75">
      <c r="A132" s="35" t="s">
        <v>94</v>
      </c>
      <c r="Q132" s="4"/>
    </row>
    <row r="133" spans="1:18" ht="12.75">
      <c r="A133" s="46" t="s">
        <v>186</v>
      </c>
      <c r="B133" s="92">
        <v>0</v>
      </c>
      <c r="C133" s="92">
        <v>0</v>
      </c>
      <c r="D133" s="92">
        <v>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4"/>
      <c r="R133" s="92">
        <v>0</v>
      </c>
    </row>
    <row r="134" spans="1:18" ht="12.75">
      <c r="A134" s="35" t="s">
        <v>36</v>
      </c>
      <c r="B134" s="92">
        <v>0</v>
      </c>
      <c r="C134" s="92">
        <v>0</v>
      </c>
      <c r="D134" s="92">
        <v>1101.3215859030838</v>
      </c>
      <c r="E134" s="92">
        <v>0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1101.3215859030838</v>
      </c>
      <c r="L134" s="92">
        <v>5506.607929515419</v>
      </c>
      <c r="M134" s="92">
        <v>0</v>
      </c>
      <c r="N134" s="92">
        <v>0</v>
      </c>
      <c r="O134" s="92">
        <v>0</v>
      </c>
      <c r="P134" s="92">
        <v>0</v>
      </c>
      <c r="Q134" s="4"/>
      <c r="R134" s="92">
        <v>513.9500734214391</v>
      </c>
    </row>
    <row r="135" spans="1:18" ht="12.75">
      <c r="A135" s="35" t="s">
        <v>148</v>
      </c>
      <c r="B135" s="92">
        <v>0</v>
      </c>
      <c r="C135" s="92">
        <v>0</v>
      </c>
      <c r="D135" s="92">
        <v>0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4"/>
      <c r="R135" s="92">
        <v>0</v>
      </c>
    </row>
    <row r="136" spans="1:18" ht="12.75">
      <c r="A136" s="46" t="s">
        <v>40</v>
      </c>
      <c r="B136" s="92">
        <v>0</v>
      </c>
      <c r="C136" s="92">
        <v>1101.3215859030838</v>
      </c>
      <c r="D136" s="92">
        <v>0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1101.3215859030838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4"/>
      <c r="R136" s="92">
        <v>146.84287812041117</v>
      </c>
    </row>
    <row r="137" spans="1:18" ht="12.75">
      <c r="A137" s="35" t="s">
        <v>130</v>
      </c>
      <c r="B137" s="92">
        <v>0</v>
      </c>
      <c r="C137" s="92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4"/>
      <c r="R137" s="92">
        <v>0</v>
      </c>
    </row>
    <row r="138" spans="1:18" ht="12.75">
      <c r="A138" s="35" t="s">
        <v>99</v>
      </c>
      <c r="B138" s="92">
        <v>0</v>
      </c>
      <c r="C138" s="92">
        <v>0</v>
      </c>
      <c r="D138" s="92">
        <v>0</v>
      </c>
      <c r="E138" s="92">
        <v>0</v>
      </c>
      <c r="F138" s="92">
        <v>0</v>
      </c>
      <c r="G138" s="92">
        <v>0</v>
      </c>
      <c r="H138" s="92">
        <v>2202.6431718061676</v>
      </c>
      <c r="I138" s="92">
        <v>0</v>
      </c>
      <c r="J138" s="92">
        <v>1101.3215859030838</v>
      </c>
      <c r="K138" s="92">
        <v>4405.286343612335</v>
      </c>
      <c r="L138" s="92">
        <v>1101.3215859030838</v>
      </c>
      <c r="M138" s="92">
        <v>0</v>
      </c>
      <c r="N138" s="92">
        <v>0</v>
      </c>
      <c r="O138" s="92">
        <v>0</v>
      </c>
      <c r="P138" s="92">
        <v>0</v>
      </c>
      <c r="Q138" s="4"/>
      <c r="R138" s="92">
        <v>587.3715124816447</v>
      </c>
    </row>
    <row r="139" spans="1:18" ht="12.75">
      <c r="A139" s="35" t="s">
        <v>38</v>
      </c>
      <c r="B139" s="92">
        <v>4405.286343612335</v>
      </c>
      <c r="C139" s="92">
        <v>4405.286343612335</v>
      </c>
      <c r="D139" s="92">
        <v>4405.286343612335</v>
      </c>
      <c r="E139" s="92">
        <v>7709.251101321586</v>
      </c>
      <c r="F139" s="92">
        <v>11013.215859030837</v>
      </c>
      <c r="G139" s="92">
        <v>11013.215859030837</v>
      </c>
      <c r="H139" s="92">
        <v>3303.9647577092514</v>
      </c>
      <c r="I139" s="92">
        <v>4405.286343612335</v>
      </c>
      <c r="J139" s="92">
        <v>1101.3215859030838</v>
      </c>
      <c r="K139" s="92">
        <v>4405.286343612335</v>
      </c>
      <c r="L139" s="92">
        <v>2202.6431718061676</v>
      </c>
      <c r="M139" s="92">
        <v>13215.859030837006</v>
      </c>
      <c r="N139" s="92">
        <v>1101.3215859030838</v>
      </c>
      <c r="O139" s="92">
        <v>1101.3215859030838</v>
      </c>
      <c r="P139" s="92">
        <v>2202.6431718061676</v>
      </c>
      <c r="Q139" s="4"/>
      <c r="R139" s="92">
        <v>5066.079295154186</v>
      </c>
    </row>
    <row r="140" spans="1:18" ht="12.75">
      <c r="A140" s="35" t="s">
        <v>37</v>
      </c>
      <c r="B140" s="92">
        <v>0</v>
      </c>
      <c r="C140" s="92">
        <v>0</v>
      </c>
      <c r="D140" s="92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4"/>
      <c r="R140" s="92">
        <v>0</v>
      </c>
    </row>
    <row r="141" spans="1:18" ht="12.75">
      <c r="A141" s="35" t="s">
        <v>132</v>
      </c>
      <c r="B141" s="92">
        <v>0</v>
      </c>
      <c r="C141" s="92">
        <v>0</v>
      </c>
      <c r="D141" s="92">
        <v>0</v>
      </c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4"/>
      <c r="R141" s="92">
        <v>0</v>
      </c>
    </row>
    <row r="142" spans="1:18" ht="12.75">
      <c r="A142" s="35" t="s">
        <v>129</v>
      </c>
      <c r="B142" s="92">
        <v>0</v>
      </c>
      <c r="C142" s="92">
        <v>0</v>
      </c>
      <c r="D142" s="92">
        <v>0</v>
      </c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4"/>
      <c r="R142" s="92">
        <v>0</v>
      </c>
    </row>
    <row r="143" spans="1:18" ht="12.75">
      <c r="A143" s="35" t="s">
        <v>41</v>
      </c>
      <c r="B143" s="92">
        <v>0</v>
      </c>
      <c r="C143" s="92">
        <v>0</v>
      </c>
      <c r="D143" s="92">
        <v>0</v>
      </c>
      <c r="E143" s="92">
        <v>2202.6431718061676</v>
      </c>
      <c r="F143" s="92">
        <v>0</v>
      </c>
      <c r="G143" s="92">
        <v>1101.3215859030838</v>
      </c>
      <c r="H143" s="92">
        <v>0</v>
      </c>
      <c r="I143" s="92">
        <v>0</v>
      </c>
      <c r="J143" s="92">
        <v>1101.3215859030838</v>
      </c>
      <c r="K143" s="92">
        <v>2202.6431718061676</v>
      </c>
      <c r="L143" s="92">
        <v>1101.3215859030838</v>
      </c>
      <c r="M143" s="92">
        <v>0</v>
      </c>
      <c r="N143" s="92">
        <v>1101.3215859030838</v>
      </c>
      <c r="O143" s="92">
        <v>0</v>
      </c>
      <c r="P143" s="92">
        <v>0</v>
      </c>
      <c r="Q143" s="4"/>
      <c r="R143" s="92">
        <v>587.3715124816447</v>
      </c>
    </row>
    <row r="144" spans="1:18" ht="12.75">
      <c r="A144" s="35" t="s">
        <v>42</v>
      </c>
      <c r="B144" s="92">
        <v>0</v>
      </c>
      <c r="C144" s="92">
        <v>0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4"/>
      <c r="R144" s="92">
        <v>0</v>
      </c>
    </row>
    <row r="145" spans="1:18" ht="12.75">
      <c r="A145" s="35" t="s">
        <v>192</v>
      </c>
      <c r="B145" s="92">
        <v>0</v>
      </c>
      <c r="C145" s="92">
        <v>0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1101.3215859030838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4"/>
      <c r="R145" s="92">
        <v>73.42143906020559</v>
      </c>
    </row>
    <row r="146" spans="1:18" ht="12.75">
      <c r="A146" s="35" t="s">
        <v>43</v>
      </c>
      <c r="B146" s="92">
        <v>0</v>
      </c>
      <c r="C146" s="92">
        <v>0</v>
      </c>
      <c r="D146" s="92">
        <v>0</v>
      </c>
      <c r="E146" s="92">
        <v>0</v>
      </c>
      <c r="F146" s="92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4"/>
      <c r="R146" s="92">
        <v>0</v>
      </c>
    </row>
    <row r="147" spans="1:18" ht="12.75">
      <c r="A147" s="35" t="s">
        <v>39</v>
      </c>
      <c r="B147" s="92">
        <v>0</v>
      </c>
      <c r="C147" s="92">
        <v>0</v>
      </c>
      <c r="D147" s="92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4"/>
      <c r="R147" s="92">
        <v>0</v>
      </c>
    </row>
    <row r="148" spans="1:18" ht="12.75">
      <c r="A148" s="35" t="s">
        <v>176</v>
      </c>
      <c r="B148" s="92">
        <v>0</v>
      </c>
      <c r="C148" s="92">
        <v>0</v>
      </c>
      <c r="D148" s="92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4"/>
      <c r="R148" s="92">
        <v>0</v>
      </c>
    </row>
    <row r="149" spans="1:18" ht="12.75">
      <c r="A149" s="50" t="s">
        <v>87</v>
      </c>
      <c r="Q149" s="4"/>
      <c r="R149" s="92">
        <v>6975.036710719532</v>
      </c>
    </row>
    <row r="150" spans="1:17" ht="12.75">
      <c r="A150" s="28"/>
      <c r="Q150" s="4"/>
    </row>
    <row r="151" spans="1:17" ht="12.75">
      <c r="A151" s="50" t="s">
        <v>44</v>
      </c>
      <c r="Q151" s="4"/>
    </row>
    <row r="152" spans="1:18" ht="12.75">
      <c r="A152" s="35" t="s">
        <v>92</v>
      </c>
      <c r="B152" s="92">
        <v>8810.57268722467</v>
      </c>
      <c r="C152" s="92">
        <v>2202.6431718061676</v>
      </c>
      <c r="D152" s="92">
        <v>2202.6431718061676</v>
      </c>
      <c r="E152" s="92">
        <v>5506.607929515419</v>
      </c>
      <c r="F152" s="92">
        <v>11013.215859030837</v>
      </c>
      <c r="G152" s="92">
        <v>3303.9647577092514</v>
      </c>
      <c r="H152" s="92">
        <v>3303.9647577092514</v>
      </c>
      <c r="I152" s="92">
        <v>13215.859030837006</v>
      </c>
      <c r="J152" s="92">
        <v>7709.251101321586</v>
      </c>
      <c r="K152" s="92">
        <v>4405.286343612335</v>
      </c>
      <c r="L152" s="92">
        <v>5506.607929515419</v>
      </c>
      <c r="M152" s="92">
        <v>14317.180616740088</v>
      </c>
      <c r="N152" s="92">
        <v>3303.9647577092514</v>
      </c>
      <c r="O152" s="92">
        <v>5506.607929515419</v>
      </c>
      <c r="P152" s="92">
        <v>11013.215859030837</v>
      </c>
      <c r="Q152" s="4"/>
      <c r="R152" s="92">
        <v>6754.772393538914</v>
      </c>
    </row>
    <row r="153" spans="1:18" ht="12.75">
      <c r="A153" s="35" t="s">
        <v>45</v>
      </c>
      <c r="B153" s="92">
        <v>0</v>
      </c>
      <c r="C153" s="92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4"/>
      <c r="R153" s="92">
        <v>0</v>
      </c>
    </row>
    <row r="154" spans="1:18" ht="12.75">
      <c r="A154" s="26" t="s">
        <v>46</v>
      </c>
      <c r="B154" s="92">
        <v>1101.3215859030838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1101.3215859030838</v>
      </c>
      <c r="Q154" s="4"/>
      <c r="R154" s="92">
        <v>146.84287812041117</v>
      </c>
    </row>
    <row r="155" spans="1:18" ht="12.75">
      <c r="A155" s="28" t="s">
        <v>120</v>
      </c>
      <c r="B155" s="92">
        <v>0</v>
      </c>
      <c r="C155" s="92">
        <v>0</v>
      </c>
      <c r="D155" s="92">
        <v>0</v>
      </c>
      <c r="E155" s="92">
        <v>1101.3215859030838</v>
      </c>
      <c r="F155" s="92">
        <v>0</v>
      </c>
      <c r="G155" s="92">
        <v>1101.3215859030838</v>
      </c>
      <c r="H155" s="92">
        <v>1101.3215859030838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4"/>
      <c r="R155" s="92">
        <v>220.26431718061676</v>
      </c>
    </row>
    <row r="156" spans="1:18" ht="12.75">
      <c r="A156" s="28" t="s">
        <v>194</v>
      </c>
      <c r="B156" s="92">
        <v>0</v>
      </c>
      <c r="C156" s="92">
        <v>0</v>
      </c>
      <c r="D156" s="92">
        <v>0</v>
      </c>
      <c r="E156" s="92">
        <v>0</v>
      </c>
      <c r="F156" s="92">
        <v>0</v>
      </c>
      <c r="G156" s="92">
        <v>1101.3215859030838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4"/>
      <c r="R156" s="92">
        <v>73.42143906020559</v>
      </c>
    </row>
    <row r="157" spans="1:18" ht="12.75">
      <c r="A157" s="28" t="s">
        <v>196</v>
      </c>
      <c r="B157" s="92">
        <v>0</v>
      </c>
      <c r="C157" s="92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1101.3215859030838</v>
      </c>
      <c r="I157" s="92">
        <v>0</v>
      </c>
      <c r="J157" s="92">
        <v>1101.3215859030838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4"/>
      <c r="R157" s="92">
        <v>146.84287812041117</v>
      </c>
    </row>
    <row r="158" spans="1:18" ht="12.75">
      <c r="A158" s="28" t="s">
        <v>177</v>
      </c>
      <c r="B158" s="92">
        <v>0</v>
      </c>
      <c r="C158" s="92">
        <v>0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4"/>
      <c r="R158" s="92">
        <v>0</v>
      </c>
    </row>
    <row r="159" spans="1:18" ht="12.75">
      <c r="A159" s="28" t="s">
        <v>84</v>
      </c>
      <c r="B159" s="92">
        <v>0</v>
      </c>
      <c r="C159" s="92">
        <v>0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4"/>
      <c r="R159" s="92">
        <v>0</v>
      </c>
    </row>
    <row r="160" spans="1:18" ht="12.75">
      <c r="A160" s="28" t="s">
        <v>47</v>
      </c>
      <c r="B160" s="92">
        <v>0</v>
      </c>
      <c r="C160" s="92">
        <v>0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4"/>
      <c r="R160" s="92">
        <v>0</v>
      </c>
    </row>
    <row r="161" spans="1:18" ht="12.75">
      <c r="A161" s="26" t="s">
        <v>88</v>
      </c>
      <c r="Q161" s="4"/>
      <c r="R161" s="92">
        <v>7342.1439060205585</v>
      </c>
    </row>
    <row r="162" ht="12.75">
      <c r="Q162" s="4"/>
    </row>
    <row r="163" spans="11:18" ht="12.75">
      <c r="K163" s="142" t="s">
        <v>240</v>
      </c>
      <c r="L163" s="142"/>
      <c r="M163" s="142"/>
      <c r="N163" s="142"/>
      <c r="O163" s="142"/>
      <c r="P163" s="142"/>
      <c r="Q163" s="4"/>
      <c r="R163" s="92">
        <v>53744.49339207051</v>
      </c>
    </row>
  </sheetData>
  <mergeCells count="5">
    <mergeCell ref="K163:P163"/>
    <mergeCell ref="A1:R1"/>
    <mergeCell ref="B2:F2"/>
    <mergeCell ref="M4:N4"/>
    <mergeCell ref="B5:Q5"/>
  </mergeCells>
  <printOptions gridLines="1"/>
  <pageMargins left="0.75" right="0.75" top="1" bottom="1" header="0.511811023" footer="0.511811023"/>
  <pageSetup horizontalDpi="300" verticalDpi="300" orientation="portrait" scale="61" r:id="rId3"/>
  <headerFooter alignWithMargins="0">
    <oddHeader>&amp;LUpper Narragansett Bay Benthic Study
North Jamestown, 2006</oddHeader>
    <oddFooter>&amp;CPage &amp;P of &amp;N</oddFooter>
  </headerFooter>
  <rowBreaks count="1" manualBreakCount="1">
    <brk id="84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3"/>
  <sheetViews>
    <sheetView zoomScale="130" zoomScaleNormal="130" workbookViewId="0" topLeftCell="A1">
      <selection activeCell="A1" sqref="A1"/>
    </sheetView>
  </sheetViews>
  <sheetFormatPr defaultColWidth="9.140625" defaultRowHeight="12.75" customHeight="1"/>
  <cols>
    <col min="1" max="1" width="25.28125" style="0" customWidth="1"/>
    <col min="2" max="4" width="8.421875" style="0" customWidth="1"/>
    <col min="5" max="5" width="3.28125" style="0" customWidth="1"/>
    <col min="6" max="6" width="7.8515625" style="0" customWidth="1"/>
    <col min="7" max="8" width="8.421875" style="0" customWidth="1"/>
    <col min="9" max="9" width="3.28125" style="0" customWidth="1"/>
    <col min="10" max="12" width="8.421875" style="0" customWidth="1"/>
    <col min="13" max="16384" width="11.421875" style="0" customWidth="1"/>
  </cols>
  <sheetData>
    <row r="1" spans="1:2" ht="12.75" customHeight="1">
      <c r="A1" s="1" t="s">
        <v>0</v>
      </c>
      <c r="B1" t="s">
        <v>212</v>
      </c>
    </row>
    <row r="2" s="23" customFormat="1" ht="12.75" customHeight="1">
      <c r="A2" s="22" t="s">
        <v>195</v>
      </c>
    </row>
    <row r="4" spans="1:21" ht="12.75" customHeight="1">
      <c r="A4" s="4"/>
      <c r="B4" s="152" t="s">
        <v>214</v>
      </c>
      <c r="C4" s="153"/>
      <c r="D4" s="154"/>
      <c r="E4" s="7"/>
      <c r="F4" s="155" t="s">
        <v>215</v>
      </c>
      <c r="G4" s="156"/>
      <c r="H4" s="157"/>
      <c r="I4" s="6"/>
      <c r="J4" s="155" t="s">
        <v>216</v>
      </c>
      <c r="K4" s="156"/>
      <c r="L4" s="157"/>
      <c r="M4" s="4"/>
      <c r="N4" s="4"/>
      <c r="O4" s="4"/>
      <c r="P4" s="4"/>
      <c r="Q4" s="4"/>
      <c r="R4" s="4"/>
      <c r="S4" s="4"/>
      <c r="T4" s="4"/>
      <c r="U4" s="4"/>
    </row>
    <row r="5" spans="2:21" ht="12.75" customHeight="1">
      <c r="B5" s="149" t="s">
        <v>217</v>
      </c>
      <c r="C5" s="150"/>
      <c r="D5" s="151"/>
      <c r="E5" s="7"/>
      <c r="F5" s="149" t="s">
        <v>217</v>
      </c>
      <c r="G5" s="150"/>
      <c r="H5" s="151"/>
      <c r="I5" s="6"/>
      <c r="J5" s="149" t="s">
        <v>217</v>
      </c>
      <c r="K5" s="150"/>
      <c r="L5" s="151"/>
      <c r="M5" s="4"/>
      <c r="N5" s="4"/>
      <c r="O5" s="4"/>
      <c r="P5" s="4"/>
      <c r="Q5" s="4"/>
      <c r="R5" s="4"/>
      <c r="S5" s="4"/>
      <c r="T5" s="4"/>
      <c r="U5" s="4"/>
    </row>
    <row r="6" spans="1:21" ht="17.25" customHeight="1" thickBot="1">
      <c r="A6" s="52" t="s">
        <v>213</v>
      </c>
      <c r="B6" s="113">
        <v>500</v>
      </c>
      <c r="C6" s="13">
        <v>300</v>
      </c>
      <c r="D6" s="13" t="s">
        <v>48</v>
      </c>
      <c r="E6" s="11"/>
      <c r="F6" s="13">
        <v>500</v>
      </c>
      <c r="G6" s="13">
        <v>300</v>
      </c>
      <c r="H6" s="13" t="s">
        <v>48</v>
      </c>
      <c r="I6" s="11"/>
      <c r="J6" s="13">
        <v>500</v>
      </c>
      <c r="K6" s="13">
        <v>300</v>
      </c>
      <c r="L6" s="13" t="s">
        <v>48</v>
      </c>
      <c r="M6" s="4"/>
      <c r="N6" s="4"/>
      <c r="O6" s="4"/>
      <c r="P6" s="4"/>
      <c r="Q6" s="4"/>
      <c r="R6" s="4"/>
      <c r="S6" s="4"/>
      <c r="T6" s="4"/>
      <c r="U6" s="4"/>
    </row>
    <row r="7" spans="1:12" ht="12.75" customHeight="1" thickTop="1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2.75" customHeight="1">
      <c r="A8" s="27" t="s">
        <v>100</v>
      </c>
      <c r="B8" s="79">
        <v>0</v>
      </c>
      <c r="C8" s="91">
        <v>0</v>
      </c>
      <c r="D8" s="92">
        <v>0</v>
      </c>
      <c r="F8" s="92">
        <v>0</v>
      </c>
      <c r="G8" s="92">
        <v>0</v>
      </c>
      <c r="H8" s="92">
        <v>0</v>
      </c>
      <c r="J8" s="92">
        <v>0</v>
      </c>
      <c r="K8" s="92">
        <v>0</v>
      </c>
      <c r="L8" s="92">
        <v>0</v>
      </c>
    </row>
    <row r="9" spans="1:12" ht="12.75" customHeight="1">
      <c r="A9" s="27" t="s">
        <v>241</v>
      </c>
      <c r="B9" s="79">
        <v>0</v>
      </c>
      <c r="C9" s="91">
        <v>0</v>
      </c>
      <c r="D9" s="92">
        <v>0</v>
      </c>
      <c r="F9" s="92">
        <v>0</v>
      </c>
      <c r="G9" s="92">
        <v>0</v>
      </c>
      <c r="H9" s="92">
        <v>0</v>
      </c>
      <c r="J9" s="92">
        <v>0</v>
      </c>
      <c r="K9" s="92">
        <v>0</v>
      </c>
      <c r="L9" s="92">
        <v>0</v>
      </c>
    </row>
    <row r="10" spans="1:12" ht="12.75" customHeight="1">
      <c r="A10" s="27" t="s">
        <v>136</v>
      </c>
      <c r="B10" s="79">
        <v>0</v>
      </c>
      <c r="C10" s="91">
        <v>0</v>
      </c>
      <c r="D10" s="92">
        <v>0</v>
      </c>
      <c r="F10" s="92">
        <v>0</v>
      </c>
      <c r="G10" s="92">
        <v>0</v>
      </c>
      <c r="H10" s="92">
        <v>0</v>
      </c>
      <c r="J10" s="92">
        <v>0</v>
      </c>
      <c r="K10" s="92">
        <v>0</v>
      </c>
      <c r="L10" s="92">
        <v>0</v>
      </c>
    </row>
    <row r="11" spans="1:12" ht="12.75" customHeight="1">
      <c r="A11" s="27" t="s">
        <v>59</v>
      </c>
      <c r="B11" s="79">
        <v>0</v>
      </c>
      <c r="C11" s="91">
        <v>0</v>
      </c>
      <c r="D11" s="92">
        <v>0</v>
      </c>
      <c r="F11" s="92">
        <v>0</v>
      </c>
      <c r="G11" s="92">
        <v>0</v>
      </c>
      <c r="H11" s="92">
        <v>0</v>
      </c>
      <c r="J11" s="92">
        <v>0</v>
      </c>
      <c r="K11" s="92">
        <v>0</v>
      </c>
      <c r="L11" s="92">
        <v>0</v>
      </c>
    </row>
    <row r="12" spans="1:12" ht="12.75" customHeight="1">
      <c r="A12" s="39" t="s">
        <v>242</v>
      </c>
      <c r="B12" s="79">
        <v>0</v>
      </c>
      <c r="C12" s="91">
        <v>0</v>
      </c>
      <c r="D12" s="92">
        <v>0</v>
      </c>
      <c r="F12" s="92">
        <v>0</v>
      </c>
      <c r="G12" s="92">
        <v>0</v>
      </c>
      <c r="H12" s="92">
        <v>0</v>
      </c>
      <c r="J12" s="92">
        <v>0</v>
      </c>
      <c r="K12" s="92">
        <v>0</v>
      </c>
      <c r="L12" s="92">
        <v>0</v>
      </c>
    </row>
    <row r="13" spans="1:12" ht="12.75" customHeight="1">
      <c r="A13" t="s">
        <v>123</v>
      </c>
      <c r="B13" s="79">
        <v>0</v>
      </c>
      <c r="C13" s="91">
        <v>0</v>
      </c>
      <c r="D13" s="92">
        <v>0</v>
      </c>
      <c r="F13" s="92">
        <v>0</v>
      </c>
      <c r="G13" s="92">
        <v>0</v>
      </c>
      <c r="H13" s="92">
        <v>0</v>
      </c>
      <c r="J13" s="92">
        <v>0</v>
      </c>
      <c r="K13" s="92">
        <v>0</v>
      </c>
      <c r="L13" s="92">
        <v>0</v>
      </c>
    </row>
    <row r="14" spans="1:12" ht="12.75" customHeight="1">
      <c r="A14" s="27" t="s">
        <v>54</v>
      </c>
      <c r="B14" s="79">
        <v>0</v>
      </c>
      <c r="C14" s="91">
        <v>0</v>
      </c>
      <c r="D14" s="92">
        <v>0</v>
      </c>
      <c r="F14" s="92">
        <v>0</v>
      </c>
      <c r="G14" s="92">
        <v>0</v>
      </c>
      <c r="H14" s="92">
        <v>0</v>
      </c>
      <c r="J14" s="92">
        <v>0</v>
      </c>
      <c r="K14" s="92">
        <v>0</v>
      </c>
      <c r="L14" s="92">
        <v>0</v>
      </c>
    </row>
    <row r="15" spans="1:12" ht="12.75" customHeight="1">
      <c r="A15" s="27" t="s">
        <v>243</v>
      </c>
      <c r="B15" s="79">
        <v>0</v>
      </c>
      <c r="C15" s="91">
        <v>0</v>
      </c>
      <c r="D15" s="92">
        <v>0</v>
      </c>
      <c r="F15" s="92">
        <v>0</v>
      </c>
      <c r="G15" s="92">
        <v>0</v>
      </c>
      <c r="H15" s="92">
        <v>0</v>
      </c>
      <c r="J15" s="92">
        <v>0</v>
      </c>
      <c r="K15" s="92">
        <v>0</v>
      </c>
      <c r="L15" s="92">
        <v>0</v>
      </c>
    </row>
    <row r="16" spans="1:12" ht="12.75" customHeight="1">
      <c r="A16" s="27" t="s">
        <v>244</v>
      </c>
      <c r="B16" s="79">
        <v>0</v>
      </c>
      <c r="C16" s="91">
        <v>0</v>
      </c>
      <c r="D16" s="92">
        <v>0</v>
      </c>
      <c r="F16" s="92">
        <v>73.42143906020559</v>
      </c>
      <c r="G16" s="92">
        <v>0</v>
      </c>
      <c r="H16" s="92">
        <v>73.42143906020559</v>
      </c>
      <c r="J16" s="92">
        <v>73.42143906020559</v>
      </c>
      <c r="K16" s="92">
        <v>0</v>
      </c>
      <c r="L16" s="92">
        <v>73.42143906020559</v>
      </c>
    </row>
    <row r="17" spans="1:12" ht="12.75" customHeight="1">
      <c r="A17" s="27" t="s">
        <v>245</v>
      </c>
      <c r="B17" s="79">
        <v>807.6358296622614</v>
      </c>
      <c r="C17" s="91">
        <v>2202.6431718061676</v>
      </c>
      <c r="D17" s="92">
        <v>3010.2790014684288</v>
      </c>
      <c r="F17" s="92">
        <v>73.42143906020559</v>
      </c>
      <c r="G17" s="92">
        <v>146.84287812041117</v>
      </c>
      <c r="H17" s="92">
        <v>220.26431718061676</v>
      </c>
      <c r="J17" s="92">
        <v>881.0572687224669</v>
      </c>
      <c r="K17" s="92">
        <v>2349.4860499265787</v>
      </c>
      <c r="L17" s="92">
        <v>3230.5433186490454</v>
      </c>
    </row>
    <row r="18" spans="1:12" ht="12.75" customHeight="1">
      <c r="A18" s="27" t="s">
        <v>246</v>
      </c>
      <c r="B18" s="79">
        <v>0</v>
      </c>
      <c r="C18" s="91">
        <v>0</v>
      </c>
      <c r="D18" s="92">
        <v>0</v>
      </c>
      <c r="F18" s="92">
        <v>0</v>
      </c>
      <c r="G18" s="92">
        <v>0</v>
      </c>
      <c r="H18" s="92">
        <v>0</v>
      </c>
      <c r="J18" s="92">
        <v>0</v>
      </c>
      <c r="K18" s="92">
        <v>0</v>
      </c>
      <c r="L18" s="92">
        <v>0</v>
      </c>
    </row>
    <row r="19" spans="1:12" ht="12.75" customHeight="1">
      <c r="A19" s="27" t="s">
        <v>119</v>
      </c>
      <c r="B19" s="79">
        <v>293.68575624082234</v>
      </c>
      <c r="C19" s="91">
        <v>0</v>
      </c>
      <c r="D19" s="92">
        <v>293.68575624082234</v>
      </c>
      <c r="F19" s="92">
        <v>73.42143906020559</v>
      </c>
      <c r="G19" s="92">
        <v>0</v>
      </c>
      <c r="H19" s="92">
        <v>73.42143906020559</v>
      </c>
      <c r="J19" s="92">
        <v>367.1071953010279</v>
      </c>
      <c r="K19" s="92">
        <v>0</v>
      </c>
      <c r="L19" s="92">
        <v>367.1071953010279</v>
      </c>
    </row>
    <row r="20" spans="1:12" ht="12.75" customHeight="1">
      <c r="A20" s="27" t="s">
        <v>101</v>
      </c>
      <c r="B20" s="79">
        <v>0</v>
      </c>
      <c r="C20" s="91">
        <v>0</v>
      </c>
      <c r="D20" s="92">
        <v>0</v>
      </c>
      <c r="F20" s="92">
        <v>0</v>
      </c>
      <c r="G20" s="92">
        <v>0</v>
      </c>
      <c r="H20" s="92">
        <v>0</v>
      </c>
      <c r="J20" s="92">
        <v>0</v>
      </c>
      <c r="K20" s="92">
        <v>0</v>
      </c>
      <c r="L20" s="92">
        <v>0</v>
      </c>
    </row>
    <row r="21" spans="1:12" ht="12.75" customHeight="1">
      <c r="A21" s="27" t="s">
        <v>247</v>
      </c>
      <c r="B21" s="79">
        <v>0</v>
      </c>
      <c r="C21" s="91">
        <v>0</v>
      </c>
      <c r="D21" s="92">
        <v>0</v>
      </c>
      <c r="F21" s="92">
        <v>0</v>
      </c>
      <c r="G21" s="92">
        <v>0</v>
      </c>
      <c r="H21" s="92">
        <v>0</v>
      </c>
      <c r="J21" s="92">
        <v>0</v>
      </c>
      <c r="K21" s="92">
        <v>0</v>
      </c>
      <c r="L21" s="92">
        <v>0</v>
      </c>
    </row>
    <row r="22" spans="1:12" ht="12.75" customHeight="1">
      <c r="A22" s="27" t="s">
        <v>248</v>
      </c>
      <c r="B22" s="79">
        <v>0</v>
      </c>
      <c r="C22" s="91">
        <v>0</v>
      </c>
      <c r="D22" s="92">
        <v>0</v>
      </c>
      <c r="F22" s="92">
        <v>0</v>
      </c>
      <c r="G22" s="92">
        <v>0</v>
      </c>
      <c r="H22" s="92">
        <v>0</v>
      </c>
      <c r="J22" s="92">
        <v>0</v>
      </c>
      <c r="K22" s="92">
        <v>0</v>
      </c>
      <c r="L22" s="92">
        <v>0</v>
      </c>
    </row>
    <row r="23" spans="1:12" ht="12.75" customHeight="1">
      <c r="A23" s="70" t="s">
        <v>184</v>
      </c>
      <c r="B23" s="79">
        <v>146.84287812041117</v>
      </c>
      <c r="C23" s="91">
        <v>0</v>
      </c>
      <c r="D23" s="92">
        <v>146.84287812041117</v>
      </c>
      <c r="F23" s="92">
        <v>0</v>
      </c>
      <c r="G23" s="92">
        <v>0</v>
      </c>
      <c r="H23" s="92">
        <v>0</v>
      </c>
      <c r="J23" s="92">
        <v>146.84287812041117</v>
      </c>
      <c r="K23" s="92">
        <v>0</v>
      </c>
      <c r="L23" s="92">
        <v>146.84287812041117</v>
      </c>
    </row>
    <row r="24" spans="1:12" ht="12.75" customHeight="1">
      <c r="A24" s="27" t="s">
        <v>78</v>
      </c>
      <c r="B24" s="79">
        <v>220.26431718061676</v>
      </c>
      <c r="C24" s="91">
        <v>0</v>
      </c>
      <c r="D24" s="92">
        <v>220.26431718061676</v>
      </c>
      <c r="F24" s="92">
        <v>0</v>
      </c>
      <c r="G24" s="92">
        <v>73.42143906020559</v>
      </c>
      <c r="H24" s="92">
        <v>73.42143906020559</v>
      </c>
      <c r="J24" s="92">
        <v>220.26431718061676</v>
      </c>
      <c r="K24" s="92">
        <v>73.42143906020559</v>
      </c>
      <c r="L24" s="92">
        <v>293.68575624082234</v>
      </c>
    </row>
    <row r="25" spans="1:12" ht="12.75" customHeight="1">
      <c r="A25" s="27" t="s">
        <v>70</v>
      </c>
      <c r="B25" s="79">
        <v>0</v>
      </c>
      <c r="C25" s="91">
        <v>0</v>
      </c>
      <c r="D25" s="92">
        <v>0</v>
      </c>
      <c r="F25" s="92">
        <v>0</v>
      </c>
      <c r="G25" s="92">
        <v>0</v>
      </c>
      <c r="H25" s="92">
        <v>0</v>
      </c>
      <c r="J25" s="92">
        <v>0</v>
      </c>
      <c r="K25" s="92">
        <v>0</v>
      </c>
      <c r="L25" s="92">
        <v>0</v>
      </c>
    </row>
    <row r="26" spans="1:12" ht="12.75" customHeight="1">
      <c r="A26" s="27" t="s">
        <v>118</v>
      </c>
      <c r="B26" s="79">
        <v>0</v>
      </c>
      <c r="C26" s="91">
        <v>0</v>
      </c>
      <c r="D26" s="92">
        <v>0</v>
      </c>
      <c r="F26" s="92">
        <v>0</v>
      </c>
      <c r="G26" s="92">
        <v>0</v>
      </c>
      <c r="H26" s="92">
        <v>0</v>
      </c>
      <c r="J26" s="92">
        <v>0</v>
      </c>
      <c r="K26" s="92">
        <v>0</v>
      </c>
      <c r="L26" s="92">
        <v>0</v>
      </c>
    </row>
    <row r="27" spans="1:12" ht="12.75" customHeight="1">
      <c r="A27" s="39" t="s">
        <v>137</v>
      </c>
      <c r="B27" s="79">
        <v>0</v>
      </c>
      <c r="C27" s="91">
        <v>0</v>
      </c>
      <c r="D27" s="92">
        <v>0</v>
      </c>
      <c r="F27" s="92">
        <v>0</v>
      </c>
      <c r="G27" s="92">
        <v>0</v>
      </c>
      <c r="H27" s="92">
        <v>0</v>
      </c>
      <c r="J27" s="92">
        <v>0</v>
      </c>
      <c r="K27" s="92">
        <v>0</v>
      </c>
      <c r="L27" s="92">
        <v>0</v>
      </c>
    </row>
    <row r="28" spans="1:12" ht="12.75" customHeight="1">
      <c r="A28" s="39" t="s">
        <v>60</v>
      </c>
      <c r="B28" s="79">
        <v>0</v>
      </c>
      <c r="C28" s="91">
        <v>0</v>
      </c>
      <c r="D28" s="92">
        <v>0</v>
      </c>
      <c r="F28" s="92">
        <v>0</v>
      </c>
      <c r="G28" s="92">
        <v>0</v>
      </c>
      <c r="H28" s="92">
        <v>0</v>
      </c>
      <c r="J28" s="92">
        <v>0</v>
      </c>
      <c r="K28" s="92">
        <v>0</v>
      </c>
      <c r="L28" s="92">
        <v>0</v>
      </c>
    </row>
    <row r="29" spans="1:12" ht="12.75" customHeight="1">
      <c r="A29" s="39" t="s">
        <v>125</v>
      </c>
      <c r="B29" s="79">
        <v>0</v>
      </c>
      <c r="C29" s="91">
        <v>0</v>
      </c>
      <c r="D29" s="92">
        <v>0</v>
      </c>
      <c r="F29" s="92">
        <v>0</v>
      </c>
      <c r="G29" s="92">
        <v>0</v>
      </c>
      <c r="H29" s="92">
        <v>0</v>
      </c>
      <c r="J29" s="92">
        <v>0</v>
      </c>
      <c r="K29" s="92">
        <v>0</v>
      </c>
      <c r="L29" s="92">
        <v>0</v>
      </c>
    </row>
    <row r="30" spans="1:12" ht="12.75" customHeight="1">
      <c r="A30" s="39" t="s">
        <v>111</v>
      </c>
      <c r="B30" s="79">
        <v>0</v>
      </c>
      <c r="C30" s="91">
        <v>0</v>
      </c>
      <c r="D30" s="92">
        <v>0</v>
      </c>
      <c r="F30" s="92">
        <v>0</v>
      </c>
      <c r="G30" s="92">
        <v>0</v>
      </c>
      <c r="H30" s="92">
        <v>0</v>
      </c>
      <c r="J30" s="92">
        <v>0</v>
      </c>
      <c r="K30" s="92">
        <v>0</v>
      </c>
      <c r="L30" s="92">
        <v>0</v>
      </c>
    </row>
    <row r="31" spans="1:12" ht="12.75" customHeight="1">
      <c r="A31" s="39" t="s">
        <v>50</v>
      </c>
      <c r="B31" s="79">
        <v>0</v>
      </c>
      <c r="C31" s="91">
        <v>0</v>
      </c>
      <c r="D31" s="92">
        <v>0</v>
      </c>
      <c r="F31" s="92">
        <v>0</v>
      </c>
      <c r="G31" s="92">
        <v>0</v>
      </c>
      <c r="H31" s="92">
        <v>0</v>
      </c>
      <c r="J31" s="92">
        <v>0</v>
      </c>
      <c r="K31" s="92">
        <v>0</v>
      </c>
      <c r="L31" s="92">
        <v>0</v>
      </c>
    </row>
    <row r="32" spans="1:12" ht="12.75" customHeight="1">
      <c r="A32" s="27" t="s">
        <v>121</v>
      </c>
      <c r="B32" s="79">
        <v>0</v>
      </c>
      <c r="C32" s="91">
        <v>0</v>
      </c>
      <c r="D32" s="92">
        <v>0</v>
      </c>
      <c r="F32" s="92">
        <v>0</v>
      </c>
      <c r="G32" s="92">
        <v>0</v>
      </c>
      <c r="H32" s="92">
        <v>0</v>
      </c>
      <c r="J32" s="92">
        <v>0</v>
      </c>
      <c r="K32" s="92">
        <v>0</v>
      </c>
      <c r="L32" s="92">
        <v>0</v>
      </c>
    </row>
    <row r="33" spans="1:12" ht="12.75" customHeight="1">
      <c r="A33" s="39" t="s">
        <v>144</v>
      </c>
      <c r="B33" s="79">
        <v>0</v>
      </c>
      <c r="C33" s="91">
        <v>0</v>
      </c>
      <c r="D33" s="92">
        <v>0</v>
      </c>
      <c r="F33" s="92">
        <v>0</v>
      </c>
      <c r="G33" s="92">
        <v>0</v>
      </c>
      <c r="H33" s="92">
        <v>0</v>
      </c>
      <c r="J33" s="92">
        <v>0</v>
      </c>
      <c r="K33" s="92">
        <v>0</v>
      </c>
      <c r="L33" s="92">
        <v>0</v>
      </c>
    </row>
    <row r="34" spans="1:12" ht="12.75" customHeight="1">
      <c r="A34" t="s">
        <v>249</v>
      </c>
      <c r="B34" s="79">
        <v>0</v>
      </c>
      <c r="C34" s="91">
        <v>0</v>
      </c>
      <c r="D34" s="92">
        <v>0</v>
      </c>
      <c r="F34" s="92">
        <v>0</v>
      </c>
      <c r="G34" s="92">
        <v>0</v>
      </c>
      <c r="H34" s="92">
        <v>0</v>
      </c>
      <c r="J34" s="92">
        <v>0</v>
      </c>
      <c r="K34" s="92">
        <v>0</v>
      </c>
      <c r="L34" s="92">
        <v>0</v>
      </c>
    </row>
    <row r="35" spans="1:12" ht="12.75" customHeight="1">
      <c r="A35" s="40" t="s">
        <v>53</v>
      </c>
      <c r="B35" s="79">
        <v>0</v>
      </c>
      <c r="C35" s="91">
        <v>0</v>
      </c>
      <c r="D35" s="92">
        <v>0</v>
      </c>
      <c r="F35" s="92">
        <v>0</v>
      </c>
      <c r="G35" s="92">
        <v>0</v>
      </c>
      <c r="H35" s="92">
        <v>0</v>
      </c>
      <c r="J35" s="92">
        <v>0</v>
      </c>
      <c r="K35" s="92">
        <v>0</v>
      </c>
      <c r="L35" s="92">
        <v>0</v>
      </c>
    </row>
    <row r="36" spans="1:12" ht="12.75" customHeight="1">
      <c r="A36" s="40" t="s">
        <v>104</v>
      </c>
      <c r="B36" s="79">
        <v>0</v>
      </c>
      <c r="C36" s="91">
        <v>0</v>
      </c>
      <c r="D36" s="92">
        <v>0</v>
      </c>
      <c r="F36" s="92">
        <v>73.42143906020559</v>
      </c>
      <c r="G36" s="92">
        <v>0</v>
      </c>
      <c r="H36" s="92">
        <v>73.42143906020559</v>
      </c>
      <c r="J36" s="92">
        <v>73.42143906020559</v>
      </c>
      <c r="K36" s="92">
        <v>0</v>
      </c>
      <c r="L36" s="92">
        <v>73.42143906020559</v>
      </c>
    </row>
    <row r="37" spans="1:12" ht="12.75" customHeight="1">
      <c r="A37" s="27" t="s">
        <v>62</v>
      </c>
      <c r="B37" s="79">
        <v>0</v>
      </c>
      <c r="C37" s="91">
        <v>0</v>
      </c>
      <c r="D37" s="92">
        <v>0</v>
      </c>
      <c r="F37" s="92">
        <v>0</v>
      </c>
      <c r="G37" s="92">
        <v>0</v>
      </c>
      <c r="H37" s="92">
        <v>0</v>
      </c>
      <c r="J37" s="92">
        <v>0</v>
      </c>
      <c r="K37" s="92">
        <v>0</v>
      </c>
      <c r="L37" s="92">
        <v>0</v>
      </c>
    </row>
    <row r="38" spans="1:12" ht="12.75" customHeight="1">
      <c r="A38" s="27" t="s">
        <v>250</v>
      </c>
      <c r="B38" s="79">
        <v>0</v>
      </c>
      <c r="C38" s="91">
        <v>0</v>
      </c>
      <c r="D38" s="92">
        <v>0</v>
      </c>
      <c r="F38" s="92">
        <v>0</v>
      </c>
      <c r="G38" s="92">
        <v>0</v>
      </c>
      <c r="H38" s="92">
        <v>0</v>
      </c>
      <c r="J38" s="92">
        <v>0</v>
      </c>
      <c r="K38" s="92">
        <v>0</v>
      </c>
      <c r="L38" s="92">
        <v>0</v>
      </c>
    </row>
    <row r="39" spans="1:12" ht="12.75" customHeight="1">
      <c r="A39" s="27" t="s">
        <v>97</v>
      </c>
      <c r="B39" s="79">
        <v>0</v>
      </c>
      <c r="C39" s="91">
        <v>0</v>
      </c>
      <c r="D39" s="92">
        <v>0</v>
      </c>
      <c r="F39" s="92">
        <v>0</v>
      </c>
      <c r="G39" s="92">
        <v>0</v>
      </c>
      <c r="H39" s="92">
        <v>0</v>
      </c>
      <c r="J39" s="92">
        <v>0</v>
      </c>
      <c r="K39" s="92">
        <v>0</v>
      </c>
      <c r="L39" s="92">
        <v>0</v>
      </c>
    </row>
    <row r="40" spans="1:12" ht="12.75" customHeight="1">
      <c r="A40" s="27" t="s">
        <v>134</v>
      </c>
      <c r="B40" s="79">
        <v>0</v>
      </c>
      <c r="C40" s="91">
        <v>0</v>
      </c>
      <c r="D40" s="92">
        <v>0</v>
      </c>
      <c r="F40" s="92">
        <v>73.42143906020559</v>
      </c>
      <c r="G40" s="92">
        <v>0</v>
      </c>
      <c r="H40" s="92">
        <v>73.42143906020559</v>
      </c>
      <c r="J40" s="92">
        <v>73.42143906020559</v>
      </c>
      <c r="K40" s="92">
        <v>0</v>
      </c>
      <c r="L40" s="92">
        <v>73.42143906020559</v>
      </c>
    </row>
    <row r="41" spans="1:12" ht="12.75" customHeight="1">
      <c r="A41" s="27" t="s">
        <v>93</v>
      </c>
      <c r="B41" s="79">
        <v>0</v>
      </c>
      <c r="C41" s="91">
        <v>0</v>
      </c>
      <c r="D41" s="92">
        <v>0</v>
      </c>
      <c r="F41" s="92">
        <v>0</v>
      </c>
      <c r="G41" s="92">
        <v>0</v>
      </c>
      <c r="H41" s="92">
        <v>0</v>
      </c>
      <c r="J41" s="92">
        <v>0</v>
      </c>
      <c r="K41" s="92">
        <v>0</v>
      </c>
      <c r="L41" s="92">
        <v>0</v>
      </c>
    </row>
    <row r="42" spans="1:12" ht="12.75" customHeight="1">
      <c r="A42" s="27" t="s">
        <v>96</v>
      </c>
      <c r="B42" s="79">
        <v>0</v>
      </c>
      <c r="C42" s="91">
        <v>0</v>
      </c>
      <c r="D42" s="92">
        <v>0</v>
      </c>
      <c r="F42" s="92">
        <v>0</v>
      </c>
      <c r="G42" s="92">
        <v>0</v>
      </c>
      <c r="H42" s="92">
        <v>0</v>
      </c>
      <c r="J42" s="92">
        <v>0</v>
      </c>
      <c r="K42" s="92">
        <v>0</v>
      </c>
      <c r="L42" s="92">
        <v>0</v>
      </c>
    </row>
    <row r="43" spans="1:12" ht="12.75" customHeight="1">
      <c r="A43" s="27" t="s">
        <v>251</v>
      </c>
      <c r="B43" s="79">
        <v>14317.180616740088</v>
      </c>
      <c r="C43" s="91">
        <v>2129.221732745962</v>
      </c>
      <c r="D43" s="92">
        <v>16446.402349486052</v>
      </c>
      <c r="F43" s="92">
        <v>2349.4860499265787</v>
      </c>
      <c r="G43" s="92">
        <v>1395.007342143906</v>
      </c>
      <c r="H43" s="92">
        <v>3744.493392070485</v>
      </c>
      <c r="J43" s="92">
        <v>16666.666666666668</v>
      </c>
      <c r="K43" s="92">
        <v>3524.229074889868</v>
      </c>
      <c r="L43" s="92">
        <v>20190.895741556535</v>
      </c>
    </row>
    <row r="44" spans="1:12" ht="12.75" customHeight="1">
      <c r="A44" s="27" t="s">
        <v>72</v>
      </c>
      <c r="B44" s="79">
        <v>0</v>
      </c>
      <c r="C44" s="91">
        <v>0</v>
      </c>
      <c r="D44" s="92">
        <v>0</v>
      </c>
      <c r="F44" s="92">
        <v>0</v>
      </c>
      <c r="G44" s="92">
        <v>0</v>
      </c>
      <c r="H44" s="92">
        <v>0</v>
      </c>
      <c r="J44" s="92">
        <v>0</v>
      </c>
      <c r="K44" s="92">
        <v>0</v>
      </c>
      <c r="L44" s="92">
        <v>0</v>
      </c>
    </row>
    <row r="45" spans="1:12" ht="12.75" customHeight="1">
      <c r="A45" s="27" t="s">
        <v>147</v>
      </c>
      <c r="B45" s="79">
        <v>0</v>
      </c>
      <c r="C45" s="91">
        <v>0</v>
      </c>
      <c r="D45" s="92">
        <v>0</v>
      </c>
      <c r="F45" s="92">
        <v>0</v>
      </c>
      <c r="G45" s="92">
        <v>0</v>
      </c>
      <c r="H45" s="92">
        <v>0</v>
      </c>
      <c r="J45" s="92">
        <v>0</v>
      </c>
      <c r="K45" s="92">
        <v>0</v>
      </c>
      <c r="L45" s="92">
        <v>0</v>
      </c>
    </row>
    <row r="46" spans="1:12" ht="12.75" customHeight="1">
      <c r="A46" s="27" t="s">
        <v>252</v>
      </c>
      <c r="B46" s="79">
        <v>954.4787077826726</v>
      </c>
      <c r="C46" s="91">
        <v>0</v>
      </c>
      <c r="D46" s="92">
        <v>954.4787077826726</v>
      </c>
      <c r="F46" s="92">
        <v>293.68575624082234</v>
      </c>
      <c r="G46" s="92">
        <v>0</v>
      </c>
      <c r="H46" s="92">
        <v>293.68575624082234</v>
      </c>
      <c r="J46" s="92">
        <v>1248.164464023495</v>
      </c>
      <c r="K46" s="92">
        <v>0</v>
      </c>
      <c r="L46" s="92">
        <v>1248.164464023495</v>
      </c>
    </row>
    <row r="47" spans="1:12" ht="12.75" customHeight="1">
      <c r="A47" s="27" t="s">
        <v>135</v>
      </c>
      <c r="B47" s="79">
        <v>0</v>
      </c>
      <c r="C47" s="91">
        <v>0</v>
      </c>
      <c r="D47" s="92">
        <v>0</v>
      </c>
      <c r="F47" s="92">
        <v>0</v>
      </c>
      <c r="G47" s="92">
        <v>0</v>
      </c>
      <c r="H47" s="92">
        <v>0</v>
      </c>
      <c r="J47" s="92">
        <v>0</v>
      </c>
      <c r="K47" s="92">
        <v>0</v>
      </c>
      <c r="L47" s="92">
        <v>0</v>
      </c>
    </row>
    <row r="48" spans="1:12" ht="12.75" customHeight="1">
      <c r="A48" s="27" t="s">
        <v>108</v>
      </c>
      <c r="B48" s="79">
        <v>0</v>
      </c>
      <c r="C48" s="91">
        <v>0</v>
      </c>
      <c r="D48" s="92">
        <v>0</v>
      </c>
      <c r="F48" s="92">
        <v>0</v>
      </c>
      <c r="G48" s="92">
        <v>0</v>
      </c>
      <c r="H48" s="92">
        <v>0</v>
      </c>
      <c r="J48" s="92">
        <v>0</v>
      </c>
      <c r="K48" s="92">
        <v>0</v>
      </c>
      <c r="L48" s="92">
        <v>0</v>
      </c>
    </row>
    <row r="49" spans="1:12" ht="12.75" customHeight="1">
      <c r="A49" s="27" t="s">
        <v>76</v>
      </c>
      <c r="B49" s="79">
        <v>73.42143906020559</v>
      </c>
      <c r="C49" s="91">
        <v>0</v>
      </c>
      <c r="D49" s="92">
        <v>73.42143906020559</v>
      </c>
      <c r="F49" s="92">
        <v>0</v>
      </c>
      <c r="G49" s="92">
        <v>0</v>
      </c>
      <c r="H49" s="92">
        <v>0</v>
      </c>
      <c r="J49" s="92">
        <v>73.42143906020559</v>
      </c>
      <c r="K49" s="92">
        <v>0</v>
      </c>
      <c r="L49" s="92">
        <v>73.42143906020559</v>
      </c>
    </row>
    <row r="50" spans="1:12" ht="12.75" customHeight="1">
      <c r="A50" s="27" t="s">
        <v>253</v>
      </c>
      <c r="B50" s="79">
        <v>0</v>
      </c>
      <c r="C50" s="91">
        <v>0</v>
      </c>
      <c r="D50" s="92">
        <v>0</v>
      </c>
      <c r="F50" s="92">
        <v>73.42143906020559</v>
      </c>
      <c r="G50" s="92">
        <v>0</v>
      </c>
      <c r="H50" s="92">
        <v>73.42143906020559</v>
      </c>
      <c r="J50" s="92">
        <v>73.42143906020559</v>
      </c>
      <c r="K50" s="92">
        <v>0</v>
      </c>
      <c r="L50" s="92">
        <v>73.42143906020559</v>
      </c>
    </row>
    <row r="51" spans="1:12" ht="12.75" customHeight="1">
      <c r="A51" s="27" t="s">
        <v>254</v>
      </c>
      <c r="B51" s="79">
        <v>0</v>
      </c>
      <c r="C51" s="91">
        <v>0</v>
      </c>
      <c r="D51" s="92">
        <v>0</v>
      </c>
      <c r="F51" s="92">
        <v>0</v>
      </c>
      <c r="G51" s="92">
        <v>0</v>
      </c>
      <c r="H51" s="92">
        <v>0</v>
      </c>
      <c r="J51" s="92">
        <v>0</v>
      </c>
      <c r="K51" s="92">
        <v>0</v>
      </c>
      <c r="L51" s="92">
        <v>0</v>
      </c>
    </row>
    <row r="52" spans="1:12" ht="12.75" customHeight="1">
      <c r="A52" s="24" t="s">
        <v>57</v>
      </c>
      <c r="B52" s="79">
        <v>0</v>
      </c>
      <c r="C52" s="91">
        <v>0</v>
      </c>
      <c r="D52" s="92">
        <v>0</v>
      </c>
      <c r="F52" s="92">
        <v>0</v>
      </c>
      <c r="G52" s="92">
        <v>0</v>
      </c>
      <c r="H52" s="92">
        <v>0</v>
      </c>
      <c r="J52" s="92">
        <v>0</v>
      </c>
      <c r="K52" s="92">
        <v>0</v>
      </c>
      <c r="L52" s="92">
        <v>0</v>
      </c>
    </row>
    <row r="53" spans="1:12" ht="12.75" customHeight="1">
      <c r="A53" s="24" t="s">
        <v>145</v>
      </c>
      <c r="B53" s="79">
        <v>0</v>
      </c>
      <c r="C53" s="91">
        <v>0</v>
      </c>
      <c r="D53" s="92">
        <v>0</v>
      </c>
      <c r="F53" s="92">
        <v>0</v>
      </c>
      <c r="G53" s="92">
        <v>0</v>
      </c>
      <c r="H53" s="92">
        <v>0</v>
      </c>
      <c r="J53" s="92">
        <v>0</v>
      </c>
      <c r="K53" s="92">
        <v>0</v>
      </c>
      <c r="L53" s="92">
        <v>0</v>
      </c>
    </row>
    <row r="54" spans="1:12" ht="12.75" customHeight="1">
      <c r="A54" s="24" t="s">
        <v>105</v>
      </c>
      <c r="B54" s="79">
        <v>0</v>
      </c>
      <c r="C54" s="91">
        <v>0</v>
      </c>
      <c r="D54" s="92">
        <v>0</v>
      </c>
      <c r="F54" s="92">
        <v>0</v>
      </c>
      <c r="G54" s="92">
        <v>0</v>
      </c>
      <c r="H54" s="92">
        <v>0</v>
      </c>
      <c r="J54" s="92">
        <v>0</v>
      </c>
      <c r="K54" s="92">
        <v>0</v>
      </c>
      <c r="L54" s="92">
        <v>0</v>
      </c>
    </row>
    <row r="55" spans="1:12" ht="12.75" customHeight="1">
      <c r="A55" s="24" t="s">
        <v>110</v>
      </c>
      <c r="B55" s="79">
        <v>146.84287812041117</v>
      </c>
      <c r="C55" s="91">
        <v>0</v>
      </c>
      <c r="D55" s="92">
        <v>146.84287812041117</v>
      </c>
      <c r="F55" s="92">
        <v>0</v>
      </c>
      <c r="G55" s="92">
        <v>0</v>
      </c>
      <c r="H55" s="92">
        <v>0</v>
      </c>
      <c r="J55" s="92">
        <v>146.84287812041117</v>
      </c>
      <c r="K55" s="92">
        <v>0</v>
      </c>
      <c r="L55" s="92">
        <v>146.84287812041117</v>
      </c>
    </row>
    <row r="56" spans="1:12" ht="12.75" customHeight="1">
      <c r="A56" s="27" t="s">
        <v>255</v>
      </c>
      <c r="B56" s="79">
        <v>0</v>
      </c>
      <c r="C56" s="91">
        <v>0</v>
      </c>
      <c r="D56" s="92">
        <v>0</v>
      </c>
      <c r="F56" s="92">
        <v>0</v>
      </c>
      <c r="G56" s="92">
        <v>0</v>
      </c>
      <c r="H56" s="92">
        <v>0</v>
      </c>
      <c r="J56" s="92">
        <v>0</v>
      </c>
      <c r="K56" s="92">
        <v>0</v>
      </c>
      <c r="L56" s="92">
        <v>0</v>
      </c>
    </row>
    <row r="57" spans="1:12" ht="12.75" customHeight="1">
      <c r="A57" s="27" t="s">
        <v>49</v>
      </c>
      <c r="B57" s="79">
        <v>0</v>
      </c>
      <c r="C57" s="91">
        <v>0</v>
      </c>
      <c r="D57" s="92">
        <v>0</v>
      </c>
      <c r="F57" s="92">
        <v>0</v>
      </c>
      <c r="G57" s="92">
        <v>0</v>
      </c>
      <c r="H57" s="92">
        <v>0</v>
      </c>
      <c r="J57" s="92">
        <v>0</v>
      </c>
      <c r="K57" s="92">
        <v>0</v>
      </c>
      <c r="L57" s="92">
        <v>0</v>
      </c>
    </row>
    <row r="58" spans="1:12" ht="12.75" customHeight="1">
      <c r="A58" s="27" t="s">
        <v>107</v>
      </c>
      <c r="B58" s="79">
        <v>73.42143906020559</v>
      </c>
      <c r="C58" s="91">
        <v>0</v>
      </c>
      <c r="D58" s="92">
        <v>73.42143906020559</v>
      </c>
      <c r="F58" s="92">
        <v>73.42143906020559</v>
      </c>
      <c r="G58" s="92">
        <v>0</v>
      </c>
      <c r="H58" s="92">
        <v>73.42143906020559</v>
      </c>
      <c r="J58" s="92">
        <v>146.84287812041117</v>
      </c>
      <c r="K58" s="92">
        <v>0</v>
      </c>
      <c r="L58" s="92">
        <v>146.84287812041117</v>
      </c>
    </row>
    <row r="59" spans="1:12" ht="12.75" customHeight="1">
      <c r="A59" s="27" t="s">
        <v>256</v>
      </c>
      <c r="B59" s="79">
        <v>0</v>
      </c>
      <c r="C59" s="91">
        <v>0</v>
      </c>
      <c r="D59" s="92">
        <v>0</v>
      </c>
      <c r="F59" s="92">
        <v>0</v>
      </c>
      <c r="G59" s="92">
        <v>0</v>
      </c>
      <c r="H59" s="92">
        <v>0</v>
      </c>
      <c r="J59" s="92">
        <v>0</v>
      </c>
      <c r="K59" s="92">
        <v>0</v>
      </c>
      <c r="L59" s="92">
        <v>0</v>
      </c>
    </row>
    <row r="60" spans="1:12" ht="12.75" customHeight="1">
      <c r="A60" s="27" t="s">
        <v>67</v>
      </c>
      <c r="B60" s="79">
        <v>146.84287812041117</v>
      </c>
      <c r="C60" s="91">
        <v>0</v>
      </c>
      <c r="D60" s="92">
        <v>146.84287812041117</v>
      </c>
      <c r="F60" s="92">
        <v>0</v>
      </c>
      <c r="G60" s="92">
        <v>0</v>
      </c>
      <c r="H60" s="92">
        <v>0</v>
      </c>
      <c r="J60" s="92">
        <v>146.84287812041117</v>
      </c>
      <c r="K60" s="92">
        <v>0</v>
      </c>
      <c r="L60" s="92">
        <v>146.84287812041117</v>
      </c>
    </row>
    <row r="61" spans="1:12" ht="12.75" customHeight="1">
      <c r="A61" s="27" t="s">
        <v>257</v>
      </c>
      <c r="B61" s="79">
        <v>367.1071953010279</v>
      </c>
      <c r="C61" s="91">
        <v>0</v>
      </c>
      <c r="D61" s="92">
        <v>367.1071953010279</v>
      </c>
      <c r="F61" s="92">
        <v>73.42143906020559</v>
      </c>
      <c r="G61" s="92">
        <v>0</v>
      </c>
      <c r="H61" s="92">
        <v>73.42143906020559</v>
      </c>
      <c r="J61" s="92">
        <v>440.52863436123346</v>
      </c>
      <c r="K61" s="92">
        <v>0</v>
      </c>
      <c r="L61" s="92">
        <v>440.52863436123346</v>
      </c>
    </row>
    <row r="62" spans="1:12" ht="12.75" customHeight="1">
      <c r="A62" s="27" t="s">
        <v>63</v>
      </c>
      <c r="B62" s="79">
        <v>146.84287812041117</v>
      </c>
      <c r="C62" s="91">
        <v>0</v>
      </c>
      <c r="D62" s="92">
        <v>146.84287812041117</v>
      </c>
      <c r="F62" s="92">
        <v>73.42143906020559</v>
      </c>
      <c r="G62" s="92">
        <v>0</v>
      </c>
      <c r="H62" s="92">
        <v>73.42143906020559</v>
      </c>
      <c r="J62" s="92">
        <v>220.26431718061676</v>
      </c>
      <c r="K62" s="92">
        <v>0</v>
      </c>
      <c r="L62" s="92">
        <v>220.26431718061676</v>
      </c>
    </row>
    <row r="63" spans="1:12" ht="12.75" customHeight="1">
      <c r="A63" s="27" t="s">
        <v>83</v>
      </c>
      <c r="B63" s="79">
        <v>0</v>
      </c>
      <c r="C63" s="91">
        <v>0</v>
      </c>
      <c r="D63" s="92">
        <v>0</v>
      </c>
      <c r="F63" s="92">
        <v>0</v>
      </c>
      <c r="G63" s="92">
        <v>0</v>
      </c>
      <c r="H63" s="92">
        <v>0</v>
      </c>
      <c r="J63" s="92">
        <v>0</v>
      </c>
      <c r="K63" s="92">
        <v>0</v>
      </c>
      <c r="L63" s="92">
        <v>0</v>
      </c>
    </row>
    <row r="64" spans="1:12" ht="12.75" customHeight="1">
      <c r="A64" s="27" t="s">
        <v>258</v>
      </c>
      <c r="B64" s="79">
        <v>0</v>
      </c>
      <c r="C64" s="91">
        <v>0</v>
      </c>
      <c r="D64" s="92">
        <v>0</v>
      </c>
      <c r="F64" s="92">
        <v>0</v>
      </c>
      <c r="G64" s="92">
        <v>0</v>
      </c>
      <c r="H64" s="92">
        <v>0</v>
      </c>
      <c r="J64" s="92">
        <v>0</v>
      </c>
      <c r="K64" s="92">
        <v>0</v>
      </c>
      <c r="L64" s="92">
        <v>0</v>
      </c>
    </row>
    <row r="65" spans="1:12" ht="12.75" customHeight="1">
      <c r="A65" s="27" t="s">
        <v>191</v>
      </c>
      <c r="B65" s="79">
        <v>0</v>
      </c>
      <c r="C65" s="91">
        <v>73.42143906020559</v>
      </c>
      <c r="D65" s="92">
        <v>73.42143906020559</v>
      </c>
      <c r="F65" s="92">
        <v>0</v>
      </c>
      <c r="G65" s="92">
        <v>0</v>
      </c>
      <c r="H65" s="92">
        <v>0</v>
      </c>
      <c r="J65" s="92">
        <v>0</v>
      </c>
      <c r="K65" s="92">
        <v>73.42143906020559</v>
      </c>
      <c r="L65" s="92">
        <v>73.42143906020559</v>
      </c>
    </row>
    <row r="66" spans="1:12" ht="12.75" customHeight="1">
      <c r="A66" s="27" t="s">
        <v>74</v>
      </c>
      <c r="B66" s="79">
        <v>0</v>
      </c>
      <c r="C66" s="91">
        <v>0</v>
      </c>
      <c r="D66" s="92">
        <v>0</v>
      </c>
      <c r="F66" s="92">
        <v>0</v>
      </c>
      <c r="G66" s="92">
        <v>0</v>
      </c>
      <c r="H66" s="92">
        <v>0</v>
      </c>
      <c r="J66" s="92">
        <v>0</v>
      </c>
      <c r="K66" s="92">
        <v>0</v>
      </c>
      <c r="L66" s="92">
        <v>0</v>
      </c>
    </row>
    <row r="67" spans="1:12" ht="12.75" customHeight="1">
      <c r="A67" s="27" t="s">
        <v>259</v>
      </c>
      <c r="B67" s="79">
        <v>367.1071953010279</v>
      </c>
      <c r="C67" s="91">
        <v>0</v>
      </c>
      <c r="D67" s="92">
        <v>367.1071953010279</v>
      </c>
      <c r="F67" s="92">
        <v>0</v>
      </c>
      <c r="G67" s="92">
        <v>0</v>
      </c>
      <c r="H67" s="92">
        <v>0</v>
      </c>
      <c r="J67" s="92">
        <v>367.1071953010279</v>
      </c>
      <c r="K67" s="92">
        <v>0</v>
      </c>
      <c r="L67" s="92">
        <v>367.1071953010279</v>
      </c>
    </row>
    <row r="68" spans="1:12" ht="12.75" customHeight="1">
      <c r="A68" s="39" t="s">
        <v>69</v>
      </c>
      <c r="B68" s="79">
        <v>0</v>
      </c>
      <c r="C68" s="91">
        <v>0</v>
      </c>
      <c r="D68" s="92">
        <v>0</v>
      </c>
      <c r="F68" s="92">
        <v>0</v>
      </c>
      <c r="G68" s="92">
        <v>0</v>
      </c>
      <c r="H68" s="92">
        <v>0</v>
      </c>
      <c r="J68" s="92">
        <v>0</v>
      </c>
      <c r="K68" s="92">
        <v>0</v>
      </c>
      <c r="L68" s="92">
        <v>0</v>
      </c>
    </row>
    <row r="69" spans="1:12" ht="12.75" customHeight="1">
      <c r="A69" s="39" t="s">
        <v>122</v>
      </c>
      <c r="B69" s="79">
        <v>0</v>
      </c>
      <c r="C69" s="91">
        <v>0</v>
      </c>
      <c r="D69" s="92">
        <v>0</v>
      </c>
      <c r="F69" s="92">
        <v>0</v>
      </c>
      <c r="G69" s="92">
        <v>0</v>
      </c>
      <c r="H69" s="92">
        <v>0</v>
      </c>
      <c r="J69" s="92">
        <v>0</v>
      </c>
      <c r="K69" s="92">
        <v>0</v>
      </c>
      <c r="L69" s="92">
        <v>0</v>
      </c>
    </row>
    <row r="70" spans="1:12" ht="12.75" customHeight="1">
      <c r="A70" s="40" t="s">
        <v>61</v>
      </c>
      <c r="B70" s="79">
        <v>0</v>
      </c>
      <c r="C70" s="91">
        <v>0</v>
      </c>
      <c r="D70" s="92">
        <v>0</v>
      </c>
      <c r="F70" s="92">
        <v>0</v>
      </c>
      <c r="G70" s="92">
        <v>0</v>
      </c>
      <c r="H70" s="92">
        <v>0</v>
      </c>
      <c r="J70" s="92">
        <v>0</v>
      </c>
      <c r="K70" s="92">
        <v>0</v>
      </c>
      <c r="L70" s="92">
        <v>0</v>
      </c>
    </row>
    <row r="71" spans="1:12" ht="12.75" customHeight="1">
      <c r="A71" s="39" t="s">
        <v>146</v>
      </c>
      <c r="B71" s="79">
        <v>146.84287812041117</v>
      </c>
      <c r="C71" s="91">
        <v>0</v>
      </c>
      <c r="D71" s="92">
        <v>146.84287812041117</v>
      </c>
      <c r="F71" s="92">
        <v>0</v>
      </c>
      <c r="G71" s="92">
        <v>0</v>
      </c>
      <c r="H71" s="92">
        <v>0</v>
      </c>
      <c r="J71" s="92">
        <v>146.84287812041117</v>
      </c>
      <c r="K71" s="92">
        <v>0</v>
      </c>
      <c r="L71" s="92">
        <v>146.84287812041117</v>
      </c>
    </row>
    <row r="72" spans="1:12" ht="12.75" customHeight="1">
      <c r="A72" s="27" t="s">
        <v>52</v>
      </c>
      <c r="B72" s="79">
        <v>0</v>
      </c>
      <c r="C72" s="91">
        <v>0</v>
      </c>
      <c r="D72" s="92">
        <v>0</v>
      </c>
      <c r="F72" s="92">
        <v>0</v>
      </c>
      <c r="G72" s="92">
        <v>0</v>
      </c>
      <c r="H72" s="92">
        <v>0</v>
      </c>
      <c r="J72" s="92">
        <v>0</v>
      </c>
      <c r="K72" s="92">
        <v>0</v>
      </c>
      <c r="L72" s="92">
        <v>0</v>
      </c>
    </row>
    <row r="73" spans="1:12" ht="12.75" customHeight="1">
      <c r="A73" s="27" t="s">
        <v>79</v>
      </c>
      <c r="B73" s="79">
        <v>0</v>
      </c>
      <c r="C73" s="91">
        <v>0</v>
      </c>
      <c r="D73" s="92">
        <v>0</v>
      </c>
      <c r="F73" s="92">
        <v>0</v>
      </c>
      <c r="G73" s="92">
        <v>0</v>
      </c>
      <c r="H73" s="92">
        <v>0</v>
      </c>
      <c r="J73" s="92">
        <v>0</v>
      </c>
      <c r="K73" s="92">
        <v>0</v>
      </c>
      <c r="L73" s="92">
        <v>0</v>
      </c>
    </row>
    <row r="74" spans="1:12" ht="12.75" customHeight="1">
      <c r="A74" s="71" t="s">
        <v>146</v>
      </c>
      <c r="B74" s="79">
        <v>146.84287812041117</v>
      </c>
      <c r="C74" s="91">
        <v>0</v>
      </c>
      <c r="D74" s="92">
        <v>146.84287812041117</v>
      </c>
      <c r="F74" s="92">
        <v>0</v>
      </c>
      <c r="G74" s="92">
        <v>0</v>
      </c>
      <c r="H74" s="92">
        <v>0</v>
      </c>
      <c r="J74" s="92">
        <v>146.84287812041117</v>
      </c>
      <c r="K74" s="92">
        <v>0</v>
      </c>
      <c r="L74" s="92">
        <v>146.84287812041117</v>
      </c>
    </row>
    <row r="75" spans="1:12" ht="12.75" customHeight="1">
      <c r="A75" t="s">
        <v>55</v>
      </c>
      <c r="B75" s="79">
        <v>0</v>
      </c>
      <c r="C75" s="91">
        <v>0</v>
      </c>
      <c r="D75" s="92">
        <v>0</v>
      </c>
      <c r="F75" s="92">
        <v>0</v>
      </c>
      <c r="G75" s="92">
        <v>0</v>
      </c>
      <c r="H75" s="92">
        <v>0</v>
      </c>
      <c r="J75" s="92">
        <v>0</v>
      </c>
      <c r="K75" s="92">
        <v>0</v>
      </c>
      <c r="L75" s="92">
        <v>0</v>
      </c>
    </row>
    <row r="76" spans="1:12" ht="12.75" customHeight="1">
      <c r="A76" s="40" t="s">
        <v>193</v>
      </c>
      <c r="B76" s="79">
        <v>0</v>
      </c>
      <c r="C76" s="91">
        <v>0</v>
      </c>
      <c r="D76" s="92">
        <v>0</v>
      </c>
      <c r="F76" s="92">
        <v>73.42143906020559</v>
      </c>
      <c r="G76" s="92">
        <v>0</v>
      </c>
      <c r="H76" s="92">
        <v>73.42143906020559</v>
      </c>
      <c r="J76" s="92">
        <v>73.42143906020559</v>
      </c>
      <c r="K76" s="92">
        <v>0</v>
      </c>
      <c r="L76" s="92">
        <v>73.42143906020559</v>
      </c>
    </row>
    <row r="77" spans="1:12" ht="12.75" customHeight="1">
      <c r="A77" s="40" t="s">
        <v>178</v>
      </c>
      <c r="B77" s="79">
        <v>0</v>
      </c>
      <c r="C77" s="91">
        <v>0</v>
      </c>
      <c r="D77" s="92">
        <v>0</v>
      </c>
      <c r="F77" s="92">
        <v>0</v>
      </c>
      <c r="G77" s="92">
        <v>0</v>
      </c>
      <c r="H77" s="92">
        <v>0</v>
      </c>
      <c r="J77" s="92">
        <v>0</v>
      </c>
      <c r="K77" s="92">
        <v>0</v>
      </c>
      <c r="L77" s="92">
        <v>0</v>
      </c>
    </row>
    <row r="78" spans="1:12" ht="12.75" customHeight="1">
      <c r="A78" t="s">
        <v>56</v>
      </c>
      <c r="B78" s="79">
        <v>0</v>
      </c>
      <c r="C78" s="91">
        <v>0</v>
      </c>
      <c r="D78" s="92">
        <v>0</v>
      </c>
      <c r="F78" s="92">
        <v>0</v>
      </c>
      <c r="G78" s="92">
        <v>0</v>
      </c>
      <c r="H78" s="92">
        <v>0</v>
      </c>
      <c r="J78" s="92">
        <v>0</v>
      </c>
      <c r="K78" s="92">
        <v>0</v>
      </c>
      <c r="L78" s="92">
        <v>0</v>
      </c>
    </row>
    <row r="79" spans="1:12" ht="12.75" customHeight="1">
      <c r="A79" s="27" t="s">
        <v>260</v>
      </c>
      <c r="B79" s="79">
        <v>146.84287812041117</v>
      </c>
      <c r="C79" s="91">
        <v>73.42143906020559</v>
      </c>
      <c r="D79" s="92">
        <v>220.26431718061676</v>
      </c>
      <c r="F79" s="92">
        <v>0</v>
      </c>
      <c r="G79" s="92">
        <v>0</v>
      </c>
      <c r="H79" s="92">
        <v>0</v>
      </c>
      <c r="J79" s="92">
        <v>146.84287812041117</v>
      </c>
      <c r="K79" s="92">
        <v>73.42143906020559</v>
      </c>
      <c r="L79" s="92">
        <v>220.26431718061676</v>
      </c>
    </row>
    <row r="80" spans="1:12" ht="12.75" customHeight="1">
      <c r="A80" s="40" t="s">
        <v>64</v>
      </c>
      <c r="B80" s="79">
        <v>0</v>
      </c>
      <c r="C80" s="91">
        <v>0</v>
      </c>
      <c r="D80" s="92">
        <v>0</v>
      </c>
      <c r="F80" s="92">
        <v>0</v>
      </c>
      <c r="G80" s="92">
        <v>0</v>
      </c>
      <c r="H80" s="92">
        <v>0</v>
      </c>
      <c r="J80" s="92">
        <v>0</v>
      </c>
      <c r="K80" s="92">
        <v>0</v>
      </c>
      <c r="L80" s="92">
        <v>0</v>
      </c>
    </row>
    <row r="81" spans="1:12" ht="12.75" customHeight="1">
      <c r="A81" s="27" t="s">
        <v>261</v>
      </c>
      <c r="B81" s="79">
        <v>367.1071953010279</v>
      </c>
      <c r="C81" s="91">
        <v>73.42143906020559</v>
      </c>
      <c r="D81" s="92">
        <v>440.52863436123346</v>
      </c>
      <c r="F81" s="92">
        <v>73.42143906020559</v>
      </c>
      <c r="G81" s="92">
        <v>73.42143906020559</v>
      </c>
      <c r="H81" s="92">
        <v>146.84287812041117</v>
      </c>
      <c r="J81" s="92">
        <v>440.52863436123346</v>
      </c>
      <c r="K81" s="92">
        <v>146.84287812041117</v>
      </c>
      <c r="L81" s="92">
        <v>587.3715124816447</v>
      </c>
    </row>
    <row r="82" spans="1:12" ht="12.75" customHeight="1" thickBot="1">
      <c r="A82" s="28" t="s">
        <v>91</v>
      </c>
      <c r="B82" s="115">
        <v>0</v>
      </c>
      <c r="C82" s="95">
        <v>0</v>
      </c>
      <c r="D82" s="116">
        <v>0</v>
      </c>
      <c r="F82" s="116">
        <v>0</v>
      </c>
      <c r="G82" s="116">
        <v>0</v>
      </c>
      <c r="H82" s="116">
        <v>0</v>
      </c>
      <c r="J82" s="116">
        <v>0</v>
      </c>
      <c r="K82" s="116">
        <v>0</v>
      </c>
      <c r="L82" s="116">
        <v>0</v>
      </c>
    </row>
    <row r="83" spans="1:12" ht="12.75" customHeight="1" thickBot="1">
      <c r="A83" s="26" t="s">
        <v>85</v>
      </c>
      <c r="B83" s="117">
        <v>18869.309838472833</v>
      </c>
      <c r="C83" s="120">
        <v>4552.129221732746</v>
      </c>
      <c r="D83" s="120">
        <v>23421.43906020558</v>
      </c>
      <c r="F83" s="121">
        <v>3450.8076358296626</v>
      </c>
      <c r="G83" s="120">
        <v>1688.6930983847285</v>
      </c>
      <c r="H83" s="120">
        <v>5139.500734214391</v>
      </c>
      <c r="J83" s="118">
        <v>22320.117474302497</v>
      </c>
      <c r="K83" s="121">
        <v>6240.822320117475</v>
      </c>
      <c r="L83" s="120">
        <v>28560.939794419974</v>
      </c>
    </row>
    <row r="84" spans="1:12" ht="12.75" customHeight="1">
      <c r="A84" s="26"/>
      <c r="B84" s="12"/>
      <c r="C84" s="52"/>
      <c r="D84" s="114"/>
      <c r="F84" s="4"/>
      <c r="G84" s="52"/>
      <c r="H84" s="114"/>
      <c r="J84" s="114"/>
      <c r="K84" s="114"/>
      <c r="L84" s="114"/>
    </row>
    <row r="85" spans="1:12" ht="12.75" customHeight="1">
      <c r="A85" s="26" t="s">
        <v>262</v>
      </c>
      <c r="B85" s="34"/>
      <c r="C85" s="52"/>
      <c r="D85" s="114"/>
      <c r="F85" s="4"/>
      <c r="G85" s="52"/>
      <c r="H85" s="114"/>
      <c r="J85" s="114"/>
      <c r="K85" s="114"/>
      <c r="L85" s="114"/>
    </row>
    <row r="86" spans="1:12" ht="12.75" customHeight="1">
      <c r="A86" s="28" t="s">
        <v>127</v>
      </c>
      <c r="B86" s="79">
        <v>0</v>
      </c>
      <c r="C86" s="92">
        <v>0</v>
      </c>
      <c r="D86" s="92">
        <v>0</v>
      </c>
      <c r="F86" s="92">
        <v>0</v>
      </c>
      <c r="G86" s="92">
        <v>0</v>
      </c>
      <c r="H86" s="92">
        <v>0</v>
      </c>
      <c r="J86" s="92">
        <v>0</v>
      </c>
      <c r="K86" s="92">
        <v>0</v>
      </c>
      <c r="L86" s="92">
        <v>0</v>
      </c>
    </row>
    <row r="87" spans="1:12" ht="12.75" customHeight="1">
      <c r="A87" s="28" t="s">
        <v>263</v>
      </c>
      <c r="B87" s="79">
        <v>2349.4860499265787</v>
      </c>
      <c r="C87" s="91">
        <v>0</v>
      </c>
      <c r="D87" s="92">
        <v>2349.4860499265787</v>
      </c>
      <c r="F87" s="92">
        <v>73.42143906020559</v>
      </c>
      <c r="G87" s="92">
        <v>0</v>
      </c>
      <c r="H87" s="92">
        <v>73.42143906020559</v>
      </c>
      <c r="J87" s="92">
        <v>2422.9074889867843</v>
      </c>
      <c r="K87" s="92">
        <v>0</v>
      </c>
      <c r="L87" s="92">
        <v>2422.9074889867843</v>
      </c>
    </row>
    <row r="88" spans="1:12" ht="12.75" customHeight="1">
      <c r="A88" s="28" t="s">
        <v>142</v>
      </c>
      <c r="B88" s="79">
        <v>0</v>
      </c>
      <c r="C88" s="91">
        <v>0</v>
      </c>
      <c r="D88" s="92">
        <v>0</v>
      </c>
      <c r="F88" s="92">
        <v>0</v>
      </c>
      <c r="G88" s="92">
        <v>0</v>
      </c>
      <c r="H88" s="92">
        <v>0</v>
      </c>
      <c r="J88" s="92">
        <v>0</v>
      </c>
      <c r="K88" s="92">
        <v>0</v>
      </c>
      <c r="L88" s="92">
        <v>0</v>
      </c>
    </row>
    <row r="89" spans="1:12" ht="12.75" customHeight="1">
      <c r="A89" s="35" t="s">
        <v>106</v>
      </c>
      <c r="B89" s="79">
        <v>0</v>
      </c>
      <c r="C89" s="91">
        <v>0</v>
      </c>
      <c r="D89" s="92">
        <v>0</v>
      </c>
      <c r="F89" s="92">
        <v>0</v>
      </c>
      <c r="G89" s="92">
        <v>0</v>
      </c>
      <c r="H89" s="92">
        <v>0</v>
      </c>
      <c r="J89" s="92">
        <v>0</v>
      </c>
      <c r="K89" s="92">
        <v>0</v>
      </c>
      <c r="L89" s="92">
        <v>0</v>
      </c>
    </row>
    <row r="90" spans="1:12" ht="12.75" customHeight="1">
      <c r="A90" s="35" t="s">
        <v>77</v>
      </c>
      <c r="B90" s="79">
        <v>0</v>
      </c>
      <c r="C90" s="91">
        <v>0</v>
      </c>
      <c r="D90" s="92">
        <v>0</v>
      </c>
      <c r="F90" s="92">
        <v>0</v>
      </c>
      <c r="G90" s="92">
        <v>0</v>
      </c>
      <c r="H90" s="92">
        <v>0</v>
      </c>
      <c r="J90" s="92">
        <v>0</v>
      </c>
      <c r="K90" s="92">
        <v>0</v>
      </c>
      <c r="L90" s="92">
        <v>0</v>
      </c>
    </row>
    <row r="91" spans="1:12" ht="12.75" customHeight="1">
      <c r="A91" s="35" t="s">
        <v>75</v>
      </c>
      <c r="B91" s="79">
        <v>0</v>
      </c>
      <c r="C91" s="91">
        <v>0</v>
      </c>
      <c r="D91" s="92">
        <v>0</v>
      </c>
      <c r="F91" s="92">
        <v>0</v>
      </c>
      <c r="G91" s="92">
        <v>0</v>
      </c>
      <c r="H91" s="92">
        <v>0</v>
      </c>
      <c r="J91" s="92">
        <v>0</v>
      </c>
      <c r="K91" s="92">
        <v>0</v>
      </c>
      <c r="L91" s="92">
        <v>0</v>
      </c>
    </row>
    <row r="92" spans="1:12" ht="12.75" customHeight="1">
      <c r="A92" s="35" t="s">
        <v>264</v>
      </c>
      <c r="B92" s="79">
        <v>0</v>
      </c>
      <c r="C92" s="91">
        <v>0</v>
      </c>
      <c r="D92" s="92">
        <v>0</v>
      </c>
      <c r="F92" s="92">
        <v>0</v>
      </c>
      <c r="G92" s="92">
        <v>0</v>
      </c>
      <c r="H92" s="92">
        <v>0</v>
      </c>
      <c r="J92" s="92">
        <v>0</v>
      </c>
      <c r="K92" s="92">
        <v>0</v>
      </c>
      <c r="L92" s="92">
        <v>0</v>
      </c>
    </row>
    <row r="93" spans="1:12" ht="12.75" customHeight="1">
      <c r="A93" s="35" t="s">
        <v>114</v>
      </c>
      <c r="B93" s="79">
        <v>73.42143906020559</v>
      </c>
      <c r="C93" s="91">
        <v>0</v>
      </c>
      <c r="D93" s="92">
        <v>73.42143906020559</v>
      </c>
      <c r="F93" s="92">
        <v>73.42143906020559</v>
      </c>
      <c r="G93" s="92">
        <v>0</v>
      </c>
      <c r="H93" s="92">
        <v>73.42143906020559</v>
      </c>
      <c r="J93" s="92">
        <v>146.84287812041117</v>
      </c>
      <c r="K93" s="92">
        <v>0</v>
      </c>
      <c r="L93" s="92">
        <v>146.84287812041117</v>
      </c>
    </row>
    <row r="94" spans="1:12" ht="12.75" customHeight="1">
      <c r="A94" t="s">
        <v>265</v>
      </c>
      <c r="B94" s="79">
        <v>0</v>
      </c>
      <c r="C94" s="91">
        <v>0</v>
      </c>
      <c r="D94" s="92">
        <v>0</v>
      </c>
      <c r="F94" s="92">
        <v>0</v>
      </c>
      <c r="G94" s="92">
        <v>0</v>
      </c>
      <c r="H94" s="92">
        <v>0</v>
      </c>
      <c r="J94" s="92">
        <v>0</v>
      </c>
      <c r="K94" s="92">
        <v>0</v>
      </c>
      <c r="L94" s="92">
        <v>0</v>
      </c>
    </row>
    <row r="95" spans="1:12" ht="12.75" customHeight="1">
      <c r="A95" s="72" t="s">
        <v>185</v>
      </c>
      <c r="B95" s="79">
        <v>73.42143906020559</v>
      </c>
      <c r="C95" s="91">
        <v>0</v>
      </c>
      <c r="D95" s="92">
        <v>73.42143906020559</v>
      </c>
      <c r="F95" s="92">
        <v>0</v>
      </c>
      <c r="G95" s="92">
        <v>0</v>
      </c>
      <c r="H95" s="92">
        <v>0</v>
      </c>
      <c r="J95" s="92">
        <v>73.42143906020559</v>
      </c>
      <c r="K95" s="92">
        <v>0</v>
      </c>
      <c r="L95" s="92">
        <v>73.42143906020559</v>
      </c>
    </row>
    <row r="96" spans="1:12" ht="12.75" customHeight="1">
      <c r="A96" s="72" t="s">
        <v>190</v>
      </c>
      <c r="B96" s="79">
        <v>73.42143906020559</v>
      </c>
      <c r="C96" s="91">
        <v>0</v>
      </c>
      <c r="D96" s="92">
        <v>73.42143906020559</v>
      </c>
      <c r="F96" s="92">
        <v>0</v>
      </c>
      <c r="G96" s="92">
        <v>0</v>
      </c>
      <c r="H96" s="92">
        <v>0</v>
      </c>
      <c r="J96" s="92">
        <v>73.42143906020559</v>
      </c>
      <c r="K96" s="92">
        <v>0</v>
      </c>
      <c r="L96" s="92">
        <v>73.42143906020559</v>
      </c>
    </row>
    <row r="97" spans="1:12" ht="12.75" customHeight="1">
      <c r="A97" s="35" t="s">
        <v>112</v>
      </c>
      <c r="B97" s="79">
        <v>73.42143906020559</v>
      </c>
      <c r="C97" s="91">
        <v>0</v>
      </c>
      <c r="D97" s="92">
        <v>73.42143906020559</v>
      </c>
      <c r="F97" s="92">
        <v>0</v>
      </c>
      <c r="G97" s="92">
        <v>0</v>
      </c>
      <c r="H97" s="92">
        <v>0</v>
      </c>
      <c r="J97" s="92">
        <v>73.42143906020559</v>
      </c>
      <c r="K97" s="92">
        <v>0</v>
      </c>
      <c r="L97" s="92">
        <v>73.42143906020559</v>
      </c>
    </row>
    <row r="98" spans="1:12" ht="12.75" customHeight="1">
      <c r="A98" s="35" t="s">
        <v>82</v>
      </c>
      <c r="B98" s="79">
        <v>0</v>
      </c>
      <c r="C98" s="91">
        <v>0</v>
      </c>
      <c r="D98" s="92">
        <v>0</v>
      </c>
      <c r="F98" s="92">
        <v>0</v>
      </c>
      <c r="G98" s="92">
        <v>0</v>
      </c>
      <c r="H98" s="92">
        <v>0</v>
      </c>
      <c r="J98" s="92">
        <v>0</v>
      </c>
      <c r="K98" s="92">
        <v>0</v>
      </c>
      <c r="L98" s="92">
        <v>0</v>
      </c>
    </row>
    <row r="99" spans="1:12" ht="12.75" customHeight="1">
      <c r="A99" s="73" t="s">
        <v>179</v>
      </c>
      <c r="B99" s="79">
        <v>293.68575624082234</v>
      </c>
      <c r="C99" s="91">
        <v>0</v>
      </c>
      <c r="D99" s="92">
        <v>293.68575624082234</v>
      </c>
      <c r="F99" s="92">
        <v>0</v>
      </c>
      <c r="G99" s="92">
        <v>0</v>
      </c>
      <c r="H99" s="92">
        <v>0</v>
      </c>
      <c r="J99" s="92">
        <v>293.68575624082234</v>
      </c>
      <c r="K99" s="92">
        <v>0</v>
      </c>
      <c r="L99" s="92">
        <v>293.68575624082234</v>
      </c>
    </row>
    <row r="100" spans="1:12" ht="12.75" customHeight="1">
      <c r="A100" s="35" t="s">
        <v>68</v>
      </c>
      <c r="B100" s="79">
        <v>0</v>
      </c>
      <c r="C100" s="91">
        <v>0</v>
      </c>
      <c r="D100" s="92">
        <v>0</v>
      </c>
      <c r="F100" s="92">
        <v>0</v>
      </c>
      <c r="G100" s="92">
        <v>0</v>
      </c>
      <c r="H100" s="92">
        <v>0</v>
      </c>
      <c r="J100" s="92">
        <v>0</v>
      </c>
      <c r="K100" s="92">
        <v>0</v>
      </c>
      <c r="L100" s="92">
        <v>0</v>
      </c>
    </row>
    <row r="101" spans="1:12" ht="12.75" customHeight="1">
      <c r="A101" s="35" t="s">
        <v>58</v>
      </c>
      <c r="B101" s="79">
        <v>0</v>
      </c>
      <c r="C101" s="91">
        <v>0</v>
      </c>
      <c r="D101" s="92">
        <v>0</v>
      </c>
      <c r="F101" s="92">
        <v>0</v>
      </c>
      <c r="G101" s="92">
        <v>0</v>
      </c>
      <c r="H101" s="92">
        <v>0</v>
      </c>
      <c r="J101" s="92">
        <v>0</v>
      </c>
      <c r="K101" s="92">
        <v>0</v>
      </c>
      <c r="L101" s="92">
        <v>0</v>
      </c>
    </row>
    <row r="102" spans="1:12" ht="12.75" customHeight="1">
      <c r="A102" s="35" t="s">
        <v>65</v>
      </c>
      <c r="B102" s="79">
        <v>73.42143906020559</v>
      </c>
      <c r="C102" s="91">
        <v>0</v>
      </c>
      <c r="D102" s="92">
        <v>73.42143906020559</v>
      </c>
      <c r="F102" s="92">
        <v>0</v>
      </c>
      <c r="G102" s="92">
        <v>0</v>
      </c>
      <c r="H102" s="92">
        <v>0</v>
      </c>
      <c r="J102" s="92">
        <v>73.42143906020559</v>
      </c>
      <c r="K102" s="92">
        <v>0</v>
      </c>
      <c r="L102" s="92">
        <v>73.42143906020559</v>
      </c>
    </row>
    <row r="103" spans="1:12" ht="12.75" customHeight="1">
      <c r="A103" s="35" t="s">
        <v>116</v>
      </c>
      <c r="B103" s="79">
        <v>0</v>
      </c>
      <c r="C103" s="91">
        <v>0</v>
      </c>
      <c r="D103" s="92">
        <v>0</v>
      </c>
      <c r="F103" s="92">
        <v>0</v>
      </c>
      <c r="G103" s="92">
        <v>0</v>
      </c>
      <c r="H103" s="92">
        <v>0</v>
      </c>
      <c r="J103" s="92">
        <v>0</v>
      </c>
      <c r="K103" s="92">
        <v>0</v>
      </c>
      <c r="L103" s="92">
        <v>0</v>
      </c>
    </row>
    <row r="104" spans="1:12" ht="12.75" customHeight="1">
      <c r="A104" s="35" t="s">
        <v>109</v>
      </c>
      <c r="B104" s="79">
        <v>0</v>
      </c>
      <c r="C104" s="91">
        <v>0</v>
      </c>
      <c r="D104" s="92">
        <v>0</v>
      </c>
      <c r="F104" s="92">
        <v>0</v>
      </c>
      <c r="G104" s="92">
        <v>0</v>
      </c>
      <c r="H104" s="92">
        <v>0</v>
      </c>
      <c r="J104" s="92">
        <v>0</v>
      </c>
      <c r="K104" s="92">
        <v>0</v>
      </c>
      <c r="L104" s="92">
        <v>0</v>
      </c>
    </row>
    <row r="105" spans="1:12" ht="12.75" customHeight="1">
      <c r="A105" s="35" t="s">
        <v>73</v>
      </c>
      <c r="B105" s="79">
        <v>0</v>
      </c>
      <c r="C105" s="91">
        <v>0</v>
      </c>
      <c r="D105" s="92">
        <v>0</v>
      </c>
      <c r="F105" s="92">
        <v>0</v>
      </c>
      <c r="G105" s="92">
        <v>0</v>
      </c>
      <c r="H105" s="92">
        <v>0</v>
      </c>
      <c r="J105" s="92">
        <v>0</v>
      </c>
      <c r="K105" s="92">
        <v>0</v>
      </c>
      <c r="L105" s="92">
        <v>0</v>
      </c>
    </row>
    <row r="106" spans="1:12" ht="12.75" customHeight="1">
      <c r="A106" s="35" t="s">
        <v>124</v>
      </c>
      <c r="B106" s="79">
        <v>73.42143906020559</v>
      </c>
      <c r="C106" s="91">
        <v>0</v>
      </c>
      <c r="D106" s="92">
        <v>73.42143906020559</v>
      </c>
      <c r="F106" s="92">
        <v>0</v>
      </c>
      <c r="G106" s="92">
        <v>0</v>
      </c>
      <c r="H106" s="92">
        <v>0</v>
      </c>
      <c r="J106" s="92">
        <v>73.42143906020559</v>
      </c>
      <c r="K106" s="92">
        <v>0</v>
      </c>
      <c r="L106" s="92">
        <v>73.42143906020559</v>
      </c>
    </row>
    <row r="107" spans="1:12" ht="12.75" customHeight="1">
      <c r="A107" s="35" t="s">
        <v>266</v>
      </c>
      <c r="B107" s="79">
        <v>513.9500734214391</v>
      </c>
      <c r="C107" s="91">
        <v>0</v>
      </c>
      <c r="D107" s="92">
        <v>513.9500734214391</v>
      </c>
      <c r="F107" s="92">
        <v>0</v>
      </c>
      <c r="G107" s="92">
        <v>0</v>
      </c>
      <c r="H107" s="92">
        <v>0</v>
      </c>
      <c r="J107" s="92">
        <v>513.9500734214391</v>
      </c>
      <c r="K107" s="92">
        <v>0</v>
      </c>
      <c r="L107" s="92">
        <v>513.9500734214391</v>
      </c>
    </row>
    <row r="108" spans="1:12" ht="12.75" customHeight="1">
      <c r="A108" s="35" t="s">
        <v>140</v>
      </c>
      <c r="B108" s="79">
        <v>1174.7430249632894</v>
      </c>
      <c r="C108" s="91">
        <v>0</v>
      </c>
      <c r="D108" s="92">
        <v>1174.7430249632894</v>
      </c>
      <c r="F108" s="92">
        <v>73.42143906020559</v>
      </c>
      <c r="G108" s="92">
        <v>0</v>
      </c>
      <c r="H108" s="92">
        <v>73.42143906020559</v>
      </c>
      <c r="J108" s="92">
        <v>1248.164464023495</v>
      </c>
      <c r="K108" s="92">
        <v>0</v>
      </c>
      <c r="L108" s="92">
        <v>1248.164464023495</v>
      </c>
    </row>
    <row r="109" spans="1:12" ht="12.75" customHeight="1">
      <c r="A109" s="35" t="s">
        <v>66</v>
      </c>
      <c r="B109" s="79">
        <v>0</v>
      </c>
      <c r="C109" s="91">
        <v>0</v>
      </c>
      <c r="D109" s="92">
        <v>0</v>
      </c>
      <c r="F109" s="92">
        <v>0</v>
      </c>
      <c r="G109" s="92">
        <v>0</v>
      </c>
      <c r="H109" s="92">
        <v>0</v>
      </c>
      <c r="J109" s="92">
        <v>0</v>
      </c>
      <c r="K109" s="92">
        <v>0</v>
      </c>
      <c r="L109" s="92">
        <v>0</v>
      </c>
    </row>
    <row r="110" spans="1:12" ht="12.75" customHeight="1">
      <c r="A110" s="35" t="s">
        <v>267</v>
      </c>
      <c r="B110" s="79">
        <v>8737.151248164464</v>
      </c>
      <c r="C110" s="91">
        <v>16226.138032305433</v>
      </c>
      <c r="D110" s="92">
        <v>24963.289280469897</v>
      </c>
      <c r="F110" s="92">
        <v>587.3715124816447</v>
      </c>
      <c r="G110" s="92">
        <v>660.7929515418502</v>
      </c>
      <c r="H110" s="92">
        <v>1248.164464023495</v>
      </c>
      <c r="J110" s="92">
        <v>9324.522760646109</v>
      </c>
      <c r="K110" s="92">
        <v>16886.930983847284</v>
      </c>
      <c r="L110" s="92">
        <v>26211.453744493392</v>
      </c>
    </row>
    <row r="111" spans="1:12" ht="12.75" customHeight="1">
      <c r="A111" s="35" t="s">
        <v>128</v>
      </c>
      <c r="B111" s="79">
        <v>0</v>
      </c>
      <c r="C111" s="91">
        <v>0</v>
      </c>
      <c r="D111" s="92">
        <v>0</v>
      </c>
      <c r="F111" s="92">
        <v>0</v>
      </c>
      <c r="G111" s="92">
        <v>0</v>
      </c>
      <c r="H111" s="92">
        <v>0</v>
      </c>
      <c r="J111" s="92">
        <v>0</v>
      </c>
      <c r="K111" s="92">
        <v>0</v>
      </c>
      <c r="L111" s="92">
        <v>0</v>
      </c>
    </row>
    <row r="112" spans="1:12" ht="12.75" customHeight="1">
      <c r="A112" s="35" t="s">
        <v>71</v>
      </c>
      <c r="B112" s="79">
        <v>0</v>
      </c>
      <c r="C112" s="91">
        <v>0</v>
      </c>
      <c r="D112" s="92">
        <v>0</v>
      </c>
      <c r="F112" s="92">
        <v>0</v>
      </c>
      <c r="G112" s="92">
        <v>0</v>
      </c>
      <c r="H112" s="92">
        <v>0</v>
      </c>
      <c r="J112" s="92">
        <v>0</v>
      </c>
      <c r="K112" s="92">
        <v>0</v>
      </c>
      <c r="L112" s="92">
        <v>0</v>
      </c>
    </row>
    <row r="113" spans="1:12" ht="12.75" customHeight="1">
      <c r="A113" s="35" t="s">
        <v>188</v>
      </c>
      <c r="B113" s="79">
        <v>73.42143906020559</v>
      </c>
      <c r="C113" s="91">
        <v>0</v>
      </c>
      <c r="D113" s="92">
        <v>73.42143906020559</v>
      </c>
      <c r="F113" s="92">
        <v>0</v>
      </c>
      <c r="G113" s="92">
        <v>0</v>
      </c>
      <c r="H113" s="92">
        <v>0</v>
      </c>
      <c r="J113" s="92">
        <v>73.42143906020559</v>
      </c>
      <c r="K113" s="92">
        <v>0</v>
      </c>
      <c r="L113" s="92">
        <v>73.42143906020559</v>
      </c>
    </row>
    <row r="114" spans="1:12" ht="12.75" customHeight="1">
      <c r="A114" s="35" t="s">
        <v>133</v>
      </c>
      <c r="B114" s="79">
        <v>0</v>
      </c>
      <c r="C114" s="91">
        <v>0</v>
      </c>
      <c r="D114" s="92">
        <v>0</v>
      </c>
      <c r="F114" s="92">
        <v>0</v>
      </c>
      <c r="G114" s="92">
        <v>0</v>
      </c>
      <c r="H114" s="92">
        <v>0</v>
      </c>
      <c r="J114" s="92">
        <v>0</v>
      </c>
      <c r="K114" s="92">
        <v>0</v>
      </c>
      <c r="L114" s="92">
        <v>0</v>
      </c>
    </row>
    <row r="115" spans="1:12" ht="12.75" customHeight="1">
      <c r="A115" s="35" t="s">
        <v>81</v>
      </c>
      <c r="B115" s="79">
        <v>0</v>
      </c>
      <c r="C115" s="91">
        <v>0</v>
      </c>
      <c r="D115" s="92">
        <v>0</v>
      </c>
      <c r="F115" s="92">
        <v>0</v>
      </c>
      <c r="G115" s="92">
        <v>0</v>
      </c>
      <c r="H115" s="92">
        <v>0</v>
      </c>
      <c r="J115" s="92">
        <v>0</v>
      </c>
      <c r="K115" s="92">
        <v>0</v>
      </c>
      <c r="L115" s="92">
        <v>0</v>
      </c>
    </row>
    <row r="116" spans="1:12" ht="12.75" customHeight="1">
      <c r="A116" s="35" t="s">
        <v>141</v>
      </c>
      <c r="B116" s="79">
        <v>0</v>
      </c>
      <c r="C116" s="91">
        <v>0</v>
      </c>
      <c r="D116" s="92">
        <v>0</v>
      </c>
      <c r="F116" s="92">
        <v>0</v>
      </c>
      <c r="G116" s="92">
        <v>0</v>
      </c>
      <c r="H116" s="92">
        <v>0</v>
      </c>
      <c r="J116" s="92">
        <v>0</v>
      </c>
      <c r="K116" s="92">
        <v>0</v>
      </c>
      <c r="L116" s="92">
        <v>0</v>
      </c>
    </row>
    <row r="117" spans="1:12" ht="12.75" customHeight="1">
      <c r="A117" s="35" t="s">
        <v>102</v>
      </c>
      <c r="B117" s="79">
        <v>0</v>
      </c>
      <c r="C117" s="91">
        <v>0</v>
      </c>
      <c r="D117" s="92">
        <v>0</v>
      </c>
      <c r="F117" s="92">
        <v>0</v>
      </c>
      <c r="G117" s="92">
        <v>0</v>
      </c>
      <c r="H117" s="92">
        <v>0</v>
      </c>
      <c r="J117" s="92">
        <v>0</v>
      </c>
      <c r="K117" s="92">
        <v>0</v>
      </c>
      <c r="L117" s="92">
        <v>0</v>
      </c>
    </row>
    <row r="118" spans="1:12" ht="12.75" customHeight="1">
      <c r="A118" s="35" t="s">
        <v>113</v>
      </c>
      <c r="B118" s="79">
        <v>0</v>
      </c>
      <c r="C118" s="91">
        <v>0</v>
      </c>
      <c r="D118" s="92">
        <v>0</v>
      </c>
      <c r="F118" s="92">
        <v>0</v>
      </c>
      <c r="G118" s="92">
        <v>0</v>
      </c>
      <c r="H118" s="92">
        <v>0</v>
      </c>
      <c r="J118" s="92">
        <v>0</v>
      </c>
      <c r="K118" s="92">
        <v>0</v>
      </c>
      <c r="L118" s="92">
        <v>0</v>
      </c>
    </row>
    <row r="119" spans="1:12" ht="12.75" customHeight="1">
      <c r="A119" s="35" t="s">
        <v>139</v>
      </c>
      <c r="B119" s="79">
        <v>0</v>
      </c>
      <c r="C119" s="91">
        <v>0</v>
      </c>
      <c r="D119" s="92">
        <v>0</v>
      </c>
      <c r="F119" s="92">
        <v>0</v>
      </c>
      <c r="G119" s="92">
        <v>0</v>
      </c>
      <c r="H119" s="92">
        <v>0</v>
      </c>
      <c r="J119" s="92">
        <v>0</v>
      </c>
      <c r="K119" s="92">
        <v>0</v>
      </c>
      <c r="L119" s="92">
        <v>0</v>
      </c>
    </row>
    <row r="120" spans="1:12" ht="12.75" customHeight="1">
      <c r="A120" s="35" t="s">
        <v>268</v>
      </c>
      <c r="B120" s="79">
        <v>0</v>
      </c>
      <c r="C120" s="91">
        <v>0</v>
      </c>
      <c r="D120" s="92">
        <v>0</v>
      </c>
      <c r="F120" s="92">
        <v>0</v>
      </c>
      <c r="G120" s="92">
        <v>0</v>
      </c>
      <c r="H120" s="92">
        <v>0</v>
      </c>
      <c r="J120" s="92">
        <v>0</v>
      </c>
      <c r="K120" s="92">
        <v>0</v>
      </c>
      <c r="L120" s="92">
        <v>0</v>
      </c>
    </row>
    <row r="121" spans="1:12" ht="12.75" customHeight="1">
      <c r="A121" s="35" t="s">
        <v>117</v>
      </c>
      <c r="B121" s="79">
        <v>1395.007342143906</v>
      </c>
      <c r="C121" s="91">
        <v>0</v>
      </c>
      <c r="D121" s="92">
        <v>1395.007342143906</v>
      </c>
      <c r="F121" s="92">
        <v>0</v>
      </c>
      <c r="G121" s="92">
        <v>0</v>
      </c>
      <c r="H121" s="92">
        <v>0</v>
      </c>
      <c r="J121" s="92">
        <v>1395.007342143906</v>
      </c>
      <c r="K121" s="92">
        <v>0</v>
      </c>
      <c r="L121" s="92">
        <v>1395.007342143906</v>
      </c>
    </row>
    <row r="122" spans="1:12" ht="12.75" customHeight="1">
      <c r="A122" s="35" t="s">
        <v>103</v>
      </c>
      <c r="B122" s="79">
        <v>293.68575624082234</v>
      </c>
      <c r="C122" s="91">
        <v>0</v>
      </c>
      <c r="D122" s="92">
        <v>293.68575624082234</v>
      </c>
      <c r="F122" s="92">
        <v>0</v>
      </c>
      <c r="G122" s="92">
        <v>0</v>
      </c>
      <c r="H122" s="92">
        <v>0</v>
      </c>
      <c r="J122" s="92">
        <v>293.68575624082234</v>
      </c>
      <c r="K122" s="92">
        <v>0</v>
      </c>
      <c r="L122" s="92">
        <v>293.68575624082234</v>
      </c>
    </row>
    <row r="123" spans="1:12" ht="12.75" customHeight="1">
      <c r="A123" s="35" t="s">
        <v>126</v>
      </c>
      <c r="B123" s="79">
        <v>0</v>
      </c>
      <c r="C123" s="91">
        <v>0</v>
      </c>
      <c r="D123" s="92">
        <v>0</v>
      </c>
      <c r="F123" s="92">
        <v>0</v>
      </c>
      <c r="G123" s="92">
        <v>0</v>
      </c>
      <c r="H123" s="92">
        <v>0</v>
      </c>
      <c r="J123" s="92">
        <v>0</v>
      </c>
      <c r="K123" s="92">
        <v>0</v>
      </c>
      <c r="L123" s="92">
        <v>0</v>
      </c>
    </row>
    <row r="124" spans="1:12" ht="12.75" customHeight="1">
      <c r="A124" s="35" t="s">
        <v>35</v>
      </c>
      <c r="B124" s="79">
        <v>0</v>
      </c>
      <c r="C124" s="91">
        <v>0</v>
      </c>
      <c r="D124" s="92">
        <v>0</v>
      </c>
      <c r="F124" s="92">
        <v>0</v>
      </c>
      <c r="G124" s="92">
        <v>0</v>
      </c>
      <c r="H124" s="92">
        <v>0</v>
      </c>
      <c r="J124" s="92">
        <v>0</v>
      </c>
      <c r="K124" s="92">
        <v>0</v>
      </c>
      <c r="L124" s="92">
        <v>0</v>
      </c>
    </row>
    <row r="125" spans="1:12" ht="12.75" customHeight="1">
      <c r="A125" s="35" t="s">
        <v>51</v>
      </c>
      <c r="B125" s="79">
        <v>0</v>
      </c>
      <c r="C125" s="91">
        <v>0</v>
      </c>
      <c r="D125" s="92">
        <v>0</v>
      </c>
      <c r="F125" s="92">
        <v>0</v>
      </c>
      <c r="G125" s="92">
        <v>0</v>
      </c>
      <c r="H125" s="92">
        <v>0</v>
      </c>
      <c r="J125" s="92">
        <v>0</v>
      </c>
      <c r="K125" s="92">
        <v>0</v>
      </c>
      <c r="L125" s="92">
        <v>0</v>
      </c>
    </row>
    <row r="126" spans="1:12" ht="12.75" customHeight="1">
      <c r="A126" s="35" t="s">
        <v>98</v>
      </c>
      <c r="B126" s="79">
        <v>0</v>
      </c>
      <c r="C126" s="91">
        <v>0</v>
      </c>
      <c r="D126" s="92">
        <v>0</v>
      </c>
      <c r="F126" s="92">
        <v>0</v>
      </c>
      <c r="G126" s="92">
        <v>0</v>
      </c>
      <c r="H126" s="92">
        <v>0</v>
      </c>
      <c r="J126" s="92">
        <v>0</v>
      </c>
      <c r="K126" s="92">
        <v>0</v>
      </c>
      <c r="L126" s="92">
        <v>0</v>
      </c>
    </row>
    <row r="127" spans="1:12" ht="12.75" customHeight="1">
      <c r="A127" s="35" t="s">
        <v>115</v>
      </c>
      <c r="B127" s="79">
        <v>220.26431718061676</v>
      </c>
      <c r="C127" s="91">
        <v>0</v>
      </c>
      <c r="D127" s="92">
        <v>220.26431718061676</v>
      </c>
      <c r="F127" s="92">
        <v>0</v>
      </c>
      <c r="G127" s="92">
        <v>0</v>
      </c>
      <c r="H127" s="92">
        <v>0</v>
      </c>
      <c r="J127" s="92">
        <v>220.26431718061676</v>
      </c>
      <c r="K127" s="92">
        <v>0</v>
      </c>
      <c r="L127" s="92">
        <v>220.26431718061676</v>
      </c>
    </row>
    <row r="128" spans="1:12" ht="12.75" customHeight="1">
      <c r="A128" s="35" t="s">
        <v>80</v>
      </c>
      <c r="B128" s="79">
        <v>0</v>
      </c>
      <c r="C128" s="91">
        <v>0</v>
      </c>
      <c r="D128" s="92">
        <v>0</v>
      </c>
      <c r="F128" s="92">
        <v>0</v>
      </c>
      <c r="G128" s="92">
        <v>0</v>
      </c>
      <c r="H128" s="92">
        <v>0</v>
      </c>
      <c r="J128" s="92">
        <v>0</v>
      </c>
      <c r="K128" s="92">
        <v>0</v>
      </c>
      <c r="L128" s="92">
        <v>0</v>
      </c>
    </row>
    <row r="129" spans="1:12" ht="12.75" customHeight="1" thickBot="1">
      <c r="A129" s="73" t="s">
        <v>180</v>
      </c>
      <c r="B129" s="115">
        <v>807.6358296622614</v>
      </c>
      <c r="C129" s="95">
        <v>146.84287812041117</v>
      </c>
      <c r="D129" s="116">
        <v>954.4787077826725</v>
      </c>
      <c r="F129" s="116">
        <v>0</v>
      </c>
      <c r="G129" s="116">
        <v>0</v>
      </c>
      <c r="H129" s="116">
        <v>0</v>
      </c>
      <c r="J129" s="116">
        <v>807.6358296622614</v>
      </c>
      <c r="K129" s="116">
        <v>146.84287812041117</v>
      </c>
      <c r="L129" s="116">
        <v>954.4787077826725</v>
      </c>
    </row>
    <row r="130" spans="1:12" ht="12.75" customHeight="1" thickBot="1">
      <c r="A130" s="46" t="s">
        <v>86</v>
      </c>
      <c r="B130" s="117">
        <v>16299.559471365641</v>
      </c>
      <c r="C130" s="120">
        <v>16372.980910425846</v>
      </c>
      <c r="D130" s="120">
        <v>32672.540381791485</v>
      </c>
      <c r="F130" s="121">
        <v>807.6358296622614</v>
      </c>
      <c r="G130" s="120">
        <v>660.7929515418502</v>
      </c>
      <c r="H130" s="120">
        <v>1468.4287812041116</v>
      </c>
      <c r="J130" s="118">
        <v>17107.195301027903</v>
      </c>
      <c r="K130" s="121">
        <v>17033.773861967697</v>
      </c>
      <c r="L130" s="120">
        <v>34140.9691629956</v>
      </c>
    </row>
    <row r="131" spans="1:12" ht="12.75" customHeight="1">
      <c r="A131" s="35"/>
      <c r="B131" s="12"/>
      <c r="C131" s="52"/>
      <c r="D131" s="114"/>
      <c r="F131" s="4"/>
      <c r="G131" s="52"/>
      <c r="H131" s="114"/>
      <c r="J131" s="114"/>
      <c r="K131" s="114"/>
      <c r="L131" s="114"/>
    </row>
    <row r="132" spans="1:12" ht="12.75" customHeight="1">
      <c r="A132" s="35" t="s">
        <v>269</v>
      </c>
      <c r="B132" s="34"/>
      <c r="C132" s="52"/>
      <c r="D132" s="114"/>
      <c r="F132" s="4"/>
      <c r="G132" s="52"/>
      <c r="H132" s="114"/>
      <c r="J132" s="114"/>
      <c r="K132" s="114"/>
      <c r="L132" s="114"/>
    </row>
    <row r="133" spans="1:12" ht="12.75" customHeight="1">
      <c r="A133" s="46" t="s">
        <v>187</v>
      </c>
      <c r="B133" s="79">
        <v>0</v>
      </c>
      <c r="C133" s="92">
        <v>220.26431718061676</v>
      </c>
      <c r="D133" s="92">
        <v>220.26431718061676</v>
      </c>
      <c r="F133" s="92">
        <v>0</v>
      </c>
      <c r="G133" s="92">
        <v>146.84287812041117</v>
      </c>
      <c r="H133" s="92">
        <v>146.84287812041117</v>
      </c>
      <c r="J133" s="92">
        <v>0</v>
      </c>
      <c r="K133" s="92">
        <v>367.1071953010279</v>
      </c>
      <c r="L133" s="92">
        <v>367.1071953010279</v>
      </c>
    </row>
    <row r="134" spans="1:12" ht="12.75" customHeight="1">
      <c r="A134" s="35" t="s">
        <v>270</v>
      </c>
      <c r="B134" s="79">
        <v>513.9500734214391</v>
      </c>
      <c r="C134" s="91">
        <v>807.6358296622614</v>
      </c>
      <c r="D134" s="92">
        <v>1321.5859030837005</v>
      </c>
      <c r="F134" s="92">
        <v>0</v>
      </c>
      <c r="G134" s="92">
        <v>0</v>
      </c>
      <c r="H134" s="92">
        <v>0</v>
      </c>
      <c r="J134" s="92">
        <v>513.9500734214391</v>
      </c>
      <c r="K134" s="92">
        <v>807.6358296622614</v>
      </c>
      <c r="L134" s="92">
        <v>1321.5859030837005</v>
      </c>
    </row>
    <row r="135" spans="1:12" ht="12.75" customHeight="1">
      <c r="A135" s="35" t="s">
        <v>148</v>
      </c>
      <c r="B135" s="79">
        <v>0</v>
      </c>
      <c r="C135" s="91">
        <v>0</v>
      </c>
      <c r="D135" s="92">
        <v>0</v>
      </c>
      <c r="F135" s="92">
        <v>0</v>
      </c>
      <c r="G135" s="92">
        <v>0</v>
      </c>
      <c r="H135" s="92">
        <v>0</v>
      </c>
      <c r="J135" s="92">
        <v>0</v>
      </c>
      <c r="K135" s="92">
        <v>0</v>
      </c>
      <c r="L135" s="92">
        <v>0</v>
      </c>
    </row>
    <row r="136" spans="1:12" ht="12.75" customHeight="1">
      <c r="A136" s="46" t="s">
        <v>271</v>
      </c>
      <c r="B136" s="79">
        <v>146.84287812041117</v>
      </c>
      <c r="C136" s="91">
        <v>0</v>
      </c>
      <c r="D136" s="92">
        <v>146.84287812041117</v>
      </c>
      <c r="F136" s="92">
        <v>0</v>
      </c>
      <c r="G136" s="92">
        <v>0</v>
      </c>
      <c r="H136" s="92">
        <v>0</v>
      </c>
      <c r="J136" s="92">
        <v>146.84287812041117</v>
      </c>
      <c r="K136" s="92">
        <v>0</v>
      </c>
      <c r="L136" s="92">
        <v>146.84287812041117</v>
      </c>
    </row>
    <row r="137" spans="1:12" ht="12.75" customHeight="1">
      <c r="A137" s="35" t="s">
        <v>130</v>
      </c>
      <c r="B137" s="79">
        <v>0</v>
      </c>
      <c r="C137" s="91">
        <v>0</v>
      </c>
      <c r="D137" s="92">
        <v>0</v>
      </c>
      <c r="F137" s="92">
        <v>0</v>
      </c>
      <c r="G137" s="92">
        <v>0</v>
      </c>
      <c r="H137" s="92">
        <v>0</v>
      </c>
      <c r="J137" s="92">
        <v>0</v>
      </c>
      <c r="K137" s="92">
        <v>0</v>
      </c>
      <c r="L137" s="92">
        <v>0</v>
      </c>
    </row>
    <row r="138" spans="1:12" ht="12.75" customHeight="1">
      <c r="A138" s="35" t="s">
        <v>99</v>
      </c>
      <c r="B138" s="79">
        <v>513.9500734214391</v>
      </c>
      <c r="C138" s="91">
        <v>73.42143906020559</v>
      </c>
      <c r="D138" s="92">
        <v>587.3715124816447</v>
      </c>
      <c r="F138" s="92">
        <v>73.42143906020559</v>
      </c>
      <c r="G138" s="92">
        <v>0</v>
      </c>
      <c r="H138" s="92">
        <v>73.42143906020559</v>
      </c>
      <c r="J138" s="92">
        <v>587.3715124816447</v>
      </c>
      <c r="K138" s="92">
        <v>73.42143906020559</v>
      </c>
      <c r="L138" s="92">
        <v>660.7929515418502</v>
      </c>
    </row>
    <row r="139" spans="1:12" ht="12.75" customHeight="1">
      <c r="A139" s="35" t="s">
        <v>272</v>
      </c>
      <c r="B139" s="79">
        <v>5066.079295154185</v>
      </c>
      <c r="C139" s="91">
        <v>18281.938325991192</v>
      </c>
      <c r="D139" s="92">
        <v>23348.017621145376</v>
      </c>
      <c r="F139" s="92">
        <v>0</v>
      </c>
      <c r="G139" s="92">
        <v>220.26431718061676</v>
      </c>
      <c r="H139" s="92">
        <v>220.26431718061676</v>
      </c>
      <c r="J139" s="92">
        <v>5066.079295154185</v>
      </c>
      <c r="K139" s="92">
        <v>18502.202643171808</v>
      </c>
      <c r="L139" s="92">
        <v>23568.281938325992</v>
      </c>
    </row>
    <row r="140" spans="1:12" ht="12.75" customHeight="1">
      <c r="A140" s="35" t="s">
        <v>273</v>
      </c>
      <c r="B140" s="79">
        <v>0</v>
      </c>
      <c r="C140" s="91">
        <v>0</v>
      </c>
      <c r="D140" s="92">
        <v>0</v>
      </c>
      <c r="F140" s="92">
        <v>0</v>
      </c>
      <c r="G140" s="92">
        <v>0</v>
      </c>
      <c r="H140" s="92">
        <v>0</v>
      </c>
      <c r="J140" s="92">
        <v>0</v>
      </c>
      <c r="K140" s="92">
        <v>0</v>
      </c>
      <c r="L140" s="92">
        <v>0</v>
      </c>
    </row>
    <row r="141" spans="1:12" ht="12.75" customHeight="1">
      <c r="A141" s="35" t="s">
        <v>132</v>
      </c>
      <c r="B141" s="79">
        <v>0</v>
      </c>
      <c r="C141" s="91">
        <v>954.4787077826726</v>
      </c>
      <c r="D141" s="92">
        <v>954.4787077826726</v>
      </c>
      <c r="F141" s="92">
        <v>0</v>
      </c>
      <c r="G141" s="92">
        <v>73.42143906020559</v>
      </c>
      <c r="H141" s="92">
        <v>73.42143906020559</v>
      </c>
      <c r="J141" s="92">
        <v>0</v>
      </c>
      <c r="K141" s="92">
        <v>1027.9001468428783</v>
      </c>
      <c r="L141" s="92">
        <v>1027.9001468428783</v>
      </c>
    </row>
    <row r="142" spans="1:12" ht="12.75" customHeight="1">
      <c r="A142" s="35" t="s">
        <v>129</v>
      </c>
      <c r="B142" s="79">
        <v>0</v>
      </c>
      <c r="C142" s="91">
        <v>73.42143906020559</v>
      </c>
      <c r="D142" s="92">
        <v>73.42143906020559</v>
      </c>
      <c r="F142" s="92">
        <v>0</v>
      </c>
      <c r="G142" s="92">
        <v>0</v>
      </c>
      <c r="H142" s="92">
        <v>0</v>
      </c>
      <c r="J142" s="92">
        <v>0</v>
      </c>
      <c r="K142" s="92">
        <v>73.42143906020559</v>
      </c>
      <c r="L142" s="92">
        <v>73.42143906020559</v>
      </c>
    </row>
    <row r="143" spans="1:12" ht="12.75" customHeight="1">
      <c r="A143" s="35" t="s">
        <v>274</v>
      </c>
      <c r="B143" s="79">
        <v>513.9500734214391</v>
      </c>
      <c r="C143" s="91">
        <v>13582.966226138034</v>
      </c>
      <c r="D143" s="92">
        <v>14096.916299559474</v>
      </c>
      <c r="F143" s="92">
        <v>73.42143906020559</v>
      </c>
      <c r="G143" s="92">
        <v>1174.7430249632894</v>
      </c>
      <c r="H143" s="92">
        <v>1248.164464023495</v>
      </c>
      <c r="J143" s="92">
        <v>587.3715124816447</v>
      </c>
      <c r="K143" s="92">
        <v>14757.709251101323</v>
      </c>
      <c r="L143" s="92">
        <v>15345.080763582968</v>
      </c>
    </row>
    <row r="144" spans="1:12" ht="12.75" customHeight="1">
      <c r="A144" s="35" t="s">
        <v>275</v>
      </c>
      <c r="B144" s="79">
        <v>0</v>
      </c>
      <c r="C144" s="91">
        <v>0</v>
      </c>
      <c r="D144" s="92">
        <v>0</v>
      </c>
      <c r="F144" s="92">
        <v>0</v>
      </c>
      <c r="G144" s="92">
        <v>0</v>
      </c>
      <c r="H144" s="92">
        <v>0</v>
      </c>
      <c r="J144" s="92">
        <v>0</v>
      </c>
      <c r="K144" s="92">
        <v>0</v>
      </c>
      <c r="L144" s="92">
        <v>0</v>
      </c>
    </row>
    <row r="145" spans="1:12" ht="12.75" customHeight="1">
      <c r="A145" s="35" t="s">
        <v>192</v>
      </c>
      <c r="B145" s="79">
        <v>0</v>
      </c>
      <c r="C145" s="91">
        <v>0</v>
      </c>
      <c r="D145" s="92">
        <v>0</v>
      </c>
      <c r="F145" s="92">
        <v>73.42143906020559</v>
      </c>
      <c r="G145" s="92">
        <v>0</v>
      </c>
      <c r="H145" s="92">
        <v>73.42143906020559</v>
      </c>
      <c r="J145" s="92">
        <v>73.42143906020559</v>
      </c>
      <c r="K145" s="92">
        <v>0</v>
      </c>
      <c r="L145" s="92">
        <v>73.42143906020559</v>
      </c>
    </row>
    <row r="146" spans="1:12" ht="12.75" customHeight="1">
      <c r="A146" s="35" t="s">
        <v>276</v>
      </c>
      <c r="B146" s="79">
        <v>0</v>
      </c>
      <c r="C146" s="91">
        <v>0</v>
      </c>
      <c r="D146" s="92">
        <v>0</v>
      </c>
      <c r="F146" s="92">
        <v>0</v>
      </c>
      <c r="G146" s="92">
        <v>0</v>
      </c>
      <c r="H146" s="92">
        <v>0</v>
      </c>
      <c r="J146" s="92">
        <v>0</v>
      </c>
      <c r="K146" s="92">
        <v>0</v>
      </c>
      <c r="L146" s="92">
        <v>0</v>
      </c>
    </row>
    <row r="147" spans="1:12" ht="12.75" customHeight="1">
      <c r="A147" s="35" t="s">
        <v>277</v>
      </c>
      <c r="B147" s="79">
        <v>0</v>
      </c>
      <c r="C147" s="91">
        <v>0</v>
      </c>
      <c r="D147" s="92">
        <v>0</v>
      </c>
      <c r="F147" s="92">
        <v>0</v>
      </c>
      <c r="G147" s="92">
        <v>0</v>
      </c>
      <c r="H147" s="92">
        <v>0</v>
      </c>
      <c r="J147" s="92">
        <v>0</v>
      </c>
      <c r="K147" s="92">
        <v>0</v>
      </c>
      <c r="L147" s="92">
        <v>0</v>
      </c>
    </row>
    <row r="148" spans="1:12" ht="12.75" customHeight="1" thickBot="1">
      <c r="A148" s="35" t="s">
        <v>176</v>
      </c>
      <c r="B148" s="115">
        <v>0</v>
      </c>
      <c r="C148" s="95">
        <v>0</v>
      </c>
      <c r="D148" s="116">
        <v>0</v>
      </c>
      <c r="F148" s="116">
        <v>0</v>
      </c>
      <c r="G148" s="116">
        <v>0</v>
      </c>
      <c r="H148" s="116">
        <v>0</v>
      </c>
      <c r="J148" s="116">
        <v>0</v>
      </c>
      <c r="K148" s="116">
        <v>0</v>
      </c>
      <c r="L148" s="116">
        <v>0</v>
      </c>
    </row>
    <row r="149" spans="1:12" ht="12.75" customHeight="1" thickBot="1">
      <c r="A149" s="124" t="s">
        <v>87</v>
      </c>
      <c r="B149" s="123">
        <v>6754.772393538914</v>
      </c>
      <c r="C149" s="120">
        <v>33994.12628487519</v>
      </c>
      <c r="D149" s="120">
        <v>40748.8986784141</v>
      </c>
      <c r="F149" s="121">
        <v>220.26431718061676</v>
      </c>
      <c r="G149" s="120">
        <v>1615.2716593245227</v>
      </c>
      <c r="H149" s="120">
        <v>1835.5359765051394</v>
      </c>
      <c r="J149" s="118">
        <v>6975.036710719531</v>
      </c>
      <c r="K149" s="121">
        <v>35609.39794419971</v>
      </c>
      <c r="L149" s="120">
        <v>42584.43465491924</v>
      </c>
    </row>
    <row r="150" spans="1:12" ht="12.75" customHeight="1">
      <c r="A150" s="28"/>
      <c r="B150" s="38"/>
      <c r="C150" s="52"/>
      <c r="D150" s="114"/>
      <c r="F150" s="4"/>
      <c r="G150" s="52"/>
      <c r="H150" s="114"/>
      <c r="J150" s="114"/>
      <c r="K150" s="114"/>
      <c r="L150" s="114"/>
    </row>
    <row r="151" spans="1:12" ht="12.75" customHeight="1">
      <c r="A151" s="50" t="s">
        <v>44</v>
      </c>
      <c r="B151" s="34"/>
      <c r="C151" s="52"/>
      <c r="D151" s="114"/>
      <c r="F151" s="4"/>
      <c r="G151" s="52"/>
      <c r="H151" s="114"/>
      <c r="J151" s="114"/>
      <c r="K151" s="114"/>
      <c r="L151" s="114"/>
    </row>
    <row r="152" spans="1:12" ht="12.75" customHeight="1">
      <c r="A152" s="35" t="s">
        <v>278</v>
      </c>
      <c r="B152" s="79">
        <v>6681.3509544787075</v>
      </c>
      <c r="C152" s="92">
        <v>17547.723935389135</v>
      </c>
      <c r="D152" s="92">
        <v>24229.074889867843</v>
      </c>
      <c r="F152" s="92">
        <v>73.42143906020559</v>
      </c>
      <c r="G152" s="92">
        <v>954.4787077826726</v>
      </c>
      <c r="H152" s="92">
        <v>1027.9001468428783</v>
      </c>
      <c r="J152" s="92">
        <v>6754.772393538913</v>
      </c>
      <c r="K152" s="92">
        <v>18502.202643171808</v>
      </c>
      <c r="L152" s="92">
        <v>25256.97503671072</v>
      </c>
    </row>
    <row r="153" spans="1:12" ht="12.75" customHeight="1">
      <c r="A153" s="35" t="s">
        <v>45</v>
      </c>
      <c r="B153" s="79">
        <v>0</v>
      </c>
      <c r="C153" s="91">
        <v>0</v>
      </c>
      <c r="D153" s="92">
        <v>0</v>
      </c>
      <c r="F153" s="92">
        <v>0</v>
      </c>
      <c r="G153" s="92">
        <v>0</v>
      </c>
      <c r="H153" s="92">
        <v>0</v>
      </c>
      <c r="J153" s="92">
        <v>0</v>
      </c>
      <c r="K153" s="92">
        <v>0</v>
      </c>
      <c r="L153" s="92">
        <v>0</v>
      </c>
    </row>
    <row r="154" spans="1:12" ht="12.75" customHeight="1">
      <c r="A154" s="26" t="s">
        <v>279</v>
      </c>
      <c r="B154" s="79">
        <v>0</v>
      </c>
      <c r="C154" s="91">
        <v>0</v>
      </c>
      <c r="D154" s="92">
        <v>0</v>
      </c>
      <c r="F154" s="92">
        <v>146.84287812041117</v>
      </c>
      <c r="G154" s="92">
        <v>73.42143906020559</v>
      </c>
      <c r="H154" s="92">
        <v>220.26431718061676</v>
      </c>
      <c r="J154" s="92">
        <v>146.84287812041117</v>
      </c>
      <c r="K154" s="92">
        <v>73.42143906020559</v>
      </c>
      <c r="L154" s="92">
        <v>220.26431718061676</v>
      </c>
    </row>
    <row r="155" spans="1:12" ht="12.75" customHeight="1">
      <c r="A155" s="28" t="s">
        <v>120</v>
      </c>
      <c r="B155" s="79">
        <v>73.42143906020559</v>
      </c>
      <c r="C155" s="91">
        <v>0</v>
      </c>
      <c r="D155" s="92">
        <v>73.42143906020559</v>
      </c>
      <c r="F155" s="92">
        <v>146.84287812041117</v>
      </c>
      <c r="G155" s="92">
        <v>440.5286343612335</v>
      </c>
      <c r="H155" s="92">
        <v>587.3715124816447</v>
      </c>
      <c r="J155" s="92">
        <v>220.26431718061676</v>
      </c>
      <c r="K155" s="92">
        <v>440.5286343612335</v>
      </c>
      <c r="L155" s="92">
        <v>660.7929515418502</v>
      </c>
    </row>
    <row r="156" spans="1:12" ht="12.75" customHeight="1">
      <c r="A156" s="28" t="s">
        <v>194</v>
      </c>
      <c r="B156" s="79">
        <v>0</v>
      </c>
      <c r="C156" s="91">
        <v>0</v>
      </c>
      <c r="D156" s="92">
        <v>0</v>
      </c>
      <c r="F156" s="92">
        <v>73.42143906020559</v>
      </c>
      <c r="G156" s="92">
        <v>0</v>
      </c>
      <c r="H156" s="92">
        <v>73.42143906020559</v>
      </c>
      <c r="J156" s="92">
        <v>73.42143906020559</v>
      </c>
      <c r="K156" s="92">
        <v>0</v>
      </c>
      <c r="L156" s="92">
        <v>73.42143906020559</v>
      </c>
    </row>
    <row r="157" spans="1:12" ht="12.75" customHeight="1">
      <c r="A157" s="28" t="s">
        <v>196</v>
      </c>
      <c r="B157" s="79">
        <v>146.84287812041117</v>
      </c>
      <c r="C157" s="91">
        <v>146.84287812041117</v>
      </c>
      <c r="D157" s="92">
        <v>293.68575624082234</v>
      </c>
      <c r="F157" s="92">
        <v>0</v>
      </c>
      <c r="G157" s="92">
        <v>0</v>
      </c>
      <c r="H157" s="92">
        <v>0</v>
      </c>
      <c r="J157" s="92">
        <v>146.84287812041117</v>
      </c>
      <c r="K157" s="92">
        <v>146.84287812041117</v>
      </c>
      <c r="L157" s="92">
        <v>293.68575624082234</v>
      </c>
    </row>
    <row r="158" spans="1:12" ht="12.75" customHeight="1">
      <c r="A158" s="28" t="s">
        <v>177</v>
      </c>
      <c r="B158" s="79">
        <v>0</v>
      </c>
      <c r="C158" s="91">
        <v>0</v>
      </c>
      <c r="D158" s="92">
        <v>0</v>
      </c>
      <c r="F158" s="92">
        <v>0</v>
      </c>
      <c r="G158" s="92">
        <v>0</v>
      </c>
      <c r="H158" s="92">
        <v>0</v>
      </c>
      <c r="J158" s="92">
        <v>0</v>
      </c>
      <c r="K158" s="92">
        <v>0</v>
      </c>
      <c r="L158" s="92">
        <v>0</v>
      </c>
    </row>
    <row r="159" spans="1:12" ht="12.75" customHeight="1">
      <c r="A159" s="28" t="s">
        <v>84</v>
      </c>
      <c r="B159" s="79">
        <v>0</v>
      </c>
      <c r="C159" s="91">
        <v>0</v>
      </c>
      <c r="D159" s="92">
        <v>0</v>
      </c>
      <c r="F159" s="92">
        <v>0</v>
      </c>
      <c r="G159" s="92">
        <v>0</v>
      </c>
      <c r="H159" s="92">
        <v>0</v>
      </c>
      <c r="J159" s="92">
        <v>0</v>
      </c>
      <c r="K159" s="92">
        <v>0</v>
      </c>
      <c r="L159" s="92">
        <v>0</v>
      </c>
    </row>
    <row r="160" spans="1:12" ht="12.75" customHeight="1" thickBot="1">
      <c r="A160" s="28" t="s">
        <v>280</v>
      </c>
      <c r="B160" s="115">
        <v>0</v>
      </c>
      <c r="C160" s="95">
        <v>0</v>
      </c>
      <c r="D160" s="116">
        <v>0</v>
      </c>
      <c r="F160" s="116">
        <v>0</v>
      </c>
      <c r="G160" s="116">
        <v>0</v>
      </c>
      <c r="H160" s="116">
        <v>0</v>
      </c>
      <c r="J160" s="116">
        <v>0</v>
      </c>
      <c r="K160" s="116">
        <v>0</v>
      </c>
      <c r="L160" s="116">
        <v>0</v>
      </c>
    </row>
    <row r="161" spans="1:12" ht="12.75" customHeight="1" thickBot="1">
      <c r="A161" s="26" t="s">
        <v>218</v>
      </c>
      <c r="B161" s="117">
        <v>6901.615271659325</v>
      </c>
      <c r="C161" s="120">
        <v>17694.566813509544</v>
      </c>
      <c r="D161" s="120">
        <v>24596.182085168868</v>
      </c>
      <c r="F161" s="121">
        <v>440.5286343612335</v>
      </c>
      <c r="G161" s="120">
        <v>1468.4287812041116</v>
      </c>
      <c r="H161" s="120">
        <v>1908.9574155653452</v>
      </c>
      <c r="J161" s="118">
        <v>7342.1439060205585</v>
      </c>
      <c r="K161" s="119">
        <v>19162.995594713655</v>
      </c>
      <c r="L161" s="120">
        <v>26505.139500734214</v>
      </c>
    </row>
    <row r="162" spans="2:12" ht="12.75" customHeight="1" thickBot="1">
      <c r="B162" s="12"/>
      <c r="C162" s="57"/>
      <c r="D162" s="122"/>
      <c r="H162" s="114"/>
      <c r="J162" s="114"/>
      <c r="K162" s="114"/>
      <c r="L162" s="114"/>
    </row>
    <row r="163" spans="1:12" ht="12.75" customHeight="1" thickBot="1">
      <c r="A163" s="44" t="s">
        <v>219</v>
      </c>
      <c r="B163" s="117">
        <v>48825.25697503671</v>
      </c>
      <c r="C163" s="120">
        <v>72613.80323054332</v>
      </c>
      <c r="D163" s="120">
        <v>121439.06020558003</v>
      </c>
      <c r="F163" s="121">
        <v>4919.236417033774</v>
      </c>
      <c r="G163" s="120">
        <v>5433.186490455213</v>
      </c>
      <c r="H163" s="120">
        <v>10352.422907488988</v>
      </c>
      <c r="J163" s="118">
        <v>53744.493392070486</v>
      </c>
      <c r="K163" s="119">
        <v>78046.98972099854</v>
      </c>
      <c r="L163" s="120">
        <v>131791.48311306903</v>
      </c>
    </row>
  </sheetData>
  <mergeCells count="6">
    <mergeCell ref="F5:H5"/>
    <mergeCell ref="B5:D5"/>
    <mergeCell ref="J5:L5"/>
    <mergeCell ref="B4:D4"/>
    <mergeCell ref="F4:H4"/>
    <mergeCell ref="J4:L4"/>
  </mergeCells>
  <printOptions gridLines="1" horizontalCentered="1"/>
  <pageMargins left="0.75" right="0.75" top="1" bottom="1" header="0.511811023" footer="0.511811023"/>
  <pageSetup horizontalDpi="300" verticalDpi="300" orientation="portrait" scale="61" r:id="rId3"/>
  <headerFooter alignWithMargins="0">
    <oddHeader>&amp;LUpper Narragansett Bay Benthic Study
North Jamestown, 2006</oddHeader>
    <oddFooter>&amp;CPage &amp;P of &amp;N</oddFooter>
  </headerFooter>
  <rowBreaks count="1" manualBreakCount="1">
    <brk id="8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2006-09-08T19:24:17Z</cp:lastPrinted>
  <dcterms:created xsi:type="dcterms:W3CDTF">2001-11-20T20:24:32Z</dcterms:created>
  <dcterms:modified xsi:type="dcterms:W3CDTF">2006-09-08T19:51:58Z</dcterms:modified>
  <cp:category/>
  <cp:version/>
  <cp:contentType/>
  <cp:contentStatus/>
</cp:coreProperties>
</file>