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2x500" sheetId="1" r:id="rId1"/>
    <sheet name="2x300" sheetId="2" r:id="rId2"/>
    <sheet name="2x38" sheetId="3" r:id="rId3"/>
    <sheet name="10x500" sheetId="4" r:id="rId4"/>
    <sheet name="10x300" sheetId="5" r:id="rId5"/>
    <sheet name="2total" sheetId="6" r:id="rId6"/>
    <sheet name="10total" sheetId="7" r:id="rId7"/>
    <sheet name="total" sheetId="8" r:id="rId8"/>
  </sheets>
  <definedNames>
    <definedName name="SHARED_FORMULA_48">IT1+IU1</definedName>
    <definedName name="SHARED_FORMULA_49">IU1+IV1</definedName>
    <definedName name="SHARED_FORMULA_50">IQ1+IT1</definedName>
    <definedName name="SHARED_FORMULA_53">IP1+IT1</definedName>
    <definedName name="SHARED_FORMULA_54">IP1+IT1</definedName>
    <definedName name="SHARED_FORMULA_55">IT1+IU1</definedName>
    <definedName name="SHARED_FORMULA_56">IU1+IV1</definedName>
    <definedName name="SHARED_FORMULA_57">IQ1+IT1</definedName>
    <definedName name="SHARED_FORMULA_58">IU1+IV1</definedName>
    <definedName name="SHARED_FORMULA_59">IP1+IT1</definedName>
    <definedName name="SHARED_FORMULA_60">IP1+IT1</definedName>
    <definedName name="SHARED_FORMULA_61">IQ1+IT1</definedName>
  </definedNames>
  <calcPr fullCalcOnLoad="1"/>
</workbook>
</file>

<file path=xl/comments1.xml><?xml version="1.0" encoding="utf-8"?>
<comments xmlns="http://schemas.openxmlformats.org/spreadsheetml/2006/main">
  <authors>
    <author>Christopher Calabretta</author>
  </authors>
  <commentList>
    <comment ref="A17" authorId="0">
      <text>
        <r>
          <rPr>
            <sz val="8"/>
            <rFont val="Tahoma"/>
            <family val="0"/>
          </rPr>
          <t xml:space="preserve">To young to ID to species level.
</t>
        </r>
      </text>
    </comment>
    <comment ref="A33" authorId="0">
      <text>
        <r>
          <rPr>
            <b/>
            <sz val="8"/>
            <rFont val="Tahoma"/>
            <family val="0"/>
          </rPr>
          <t>Copepods that were two damaged or incomplete to ID.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Christopher Calabretta</author>
  </authors>
  <commentList>
    <comment ref="A17" authorId="0">
      <text>
        <r>
          <rPr>
            <sz val="8"/>
            <rFont val="Tahoma"/>
            <family val="0"/>
          </rPr>
          <t xml:space="preserve">To young to ID to species level.
</t>
        </r>
      </text>
    </comment>
  </commentList>
</comments>
</file>

<file path=xl/comments3.xml><?xml version="1.0" encoding="utf-8"?>
<comments xmlns="http://schemas.openxmlformats.org/spreadsheetml/2006/main">
  <authors>
    <author>Christopher Calabretta</author>
  </authors>
  <commentList>
    <comment ref="A10" authorId="0">
      <text>
        <r>
          <rPr>
            <sz val="8"/>
            <rFont val="Tahoma"/>
            <family val="0"/>
          </rPr>
          <t xml:space="preserve">To young to ID to species level.
</t>
        </r>
      </text>
    </comment>
  </commentList>
</comments>
</file>

<file path=xl/comments6.xml><?xml version="1.0" encoding="utf-8"?>
<comments xmlns="http://schemas.openxmlformats.org/spreadsheetml/2006/main">
  <authors>
    <author>Christopher Calabretta</author>
  </authors>
  <commentList>
    <comment ref="A17" authorId="0">
      <text>
        <r>
          <rPr>
            <sz val="8"/>
            <rFont val="Tahoma"/>
            <family val="0"/>
          </rPr>
          <t xml:space="preserve">To young to ID to species level.
</t>
        </r>
      </text>
    </comment>
    <comment ref="A33" authorId="0">
      <text>
        <r>
          <rPr>
            <b/>
            <sz val="8"/>
            <rFont val="Tahoma"/>
            <family val="0"/>
          </rPr>
          <t>Copepods that were two damaged or incomplete to ID.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Christopher Calabretta</author>
  </authors>
  <commentList>
    <comment ref="A21" authorId="0">
      <text>
        <r>
          <rPr>
            <sz val="8"/>
            <rFont val="Tahoma"/>
            <family val="0"/>
          </rPr>
          <t xml:space="preserve">To young to ID to species level.
</t>
        </r>
      </text>
    </comment>
    <comment ref="A38" authorId="0">
      <text>
        <r>
          <rPr>
            <b/>
            <sz val="8"/>
            <rFont val="Tahoma"/>
            <family val="0"/>
          </rPr>
          <t>Copepods that were two damaged or incomplete to ID.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<sst xmlns="http://schemas.openxmlformats.org/spreadsheetml/2006/main" count="335" uniqueCount="77">
  <si>
    <r>
      <rPr>
        <sz val="10"/>
        <color indexed="8"/>
        <rFont val="Arial"/>
        <family val="2"/>
      </rPr>
      <t>Benthic Sample Data</t>
    </r>
  </si>
  <si>
    <t>0-2 cm fraction, 500 um</t>
  </si>
  <si>
    <t>15 cores total</t>
  </si>
  <si>
    <t xml:space="preserve">core area = </t>
  </si>
  <si>
    <t>8.04 cm^2</t>
  </si>
  <si>
    <t>multiplier for # per sq. meter =</t>
  </si>
  <si>
    <t>Sum</t>
  </si>
  <si>
    <t>Mean</t>
  </si>
  <si>
    <r>
      <rPr>
        <b/>
        <sz val="10"/>
        <color indexed="8"/>
        <rFont val="Arial"/>
        <family val="2"/>
      </rPr>
      <t>Polychaetes</t>
    </r>
  </si>
  <si>
    <r>
      <rPr>
        <sz val="10"/>
        <color indexed="8"/>
        <rFont val="Arial"/>
        <family val="2"/>
      </rPr>
      <t>Capitella capitata</t>
    </r>
  </si>
  <si>
    <r>
      <rPr>
        <sz val="10"/>
        <color indexed="8"/>
        <rFont val="Arial"/>
        <family val="2"/>
      </rPr>
      <t>Mediomastus ambiseta</t>
    </r>
  </si>
  <si>
    <r>
      <rPr>
        <sz val="10"/>
        <color indexed="8"/>
        <rFont val="Arial"/>
        <family val="2"/>
      </rPr>
      <t>Nephtys  incisa</t>
    </r>
  </si>
  <si>
    <r>
      <rPr>
        <sz val="10"/>
        <color indexed="8"/>
        <rFont val="Arial"/>
        <family val="2"/>
      </rPr>
      <t>Streblospio benedicti</t>
    </r>
  </si>
  <si>
    <r>
      <rPr>
        <sz val="10"/>
        <color indexed="8"/>
        <rFont val="Arial"/>
        <family val="2"/>
      </rPr>
      <t>Tharyx acutus</t>
    </r>
  </si>
  <si>
    <r>
      <rPr>
        <b/>
        <sz val="10"/>
        <color indexed="8"/>
        <rFont val="Arial"/>
        <family val="2"/>
      </rPr>
      <t>Molluscs</t>
    </r>
  </si>
  <si>
    <r>
      <rPr>
        <sz val="10"/>
        <color indexed="8"/>
        <rFont val="Arial"/>
        <family val="2"/>
      </rPr>
      <t>Nucula annulata</t>
    </r>
  </si>
  <si>
    <r>
      <rPr>
        <sz val="10"/>
        <color indexed="8"/>
        <rFont val="Arial"/>
        <family val="2"/>
      </rPr>
      <t>Turbonilla sp.</t>
    </r>
  </si>
  <si>
    <r>
      <rPr>
        <b/>
        <sz val="10"/>
        <color indexed="8"/>
        <rFont val="Arial"/>
        <family val="2"/>
      </rPr>
      <t>Arthropods-Amphipods</t>
    </r>
  </si>
  <si>
    <t>Arthropods-Copepods</t>
  </si>
  <si>
    <r>
      <rPr>
        <sz val="10"/>
        <color indexed="8"/>
        <rFont val="Arial"/>
        <family val="2"/>
      </rPr>
      <t>Harpacticus spp.</t>
    </r>
  </si>
  <si>
    <t>Arthropods-Other</t>
  </si>
  <si>
    <r>
      <rPr>
        <sz val="10"/>
        <color indexed="8"/>
        <rFont val="Arial"/>
        <family val="2"/>
      </rPr>
      <t xml:space="preserve">Ostracod </t>
    </r>
  </si>
  <si>
    <t>Other</t>
  </si>
  <si>
    <t>Nematode</t>
  </si>
  <si>
    <r>
      <rPr>
        <sz val="10"/>
        <color indexed="8"/>
        <rFont val="Arial"/>
        <family val="2"/>
      </rPr>
      <t>Nemertean</t>
    </r>
  </si>
  <si>
    <t>0-2 cm fraction, 300 um</t>
  </si>
  <si>
    <t>0-2 cm fraction, 38 um</t>
  </si>
  <si>
    <t>1.04cm^2</t>
  </si>
  <si>
    <t>2-10 cm fraction, 500 um</t>
  </si>
  <si>
    <t>9.08cm^2</t>
  </si>
  <si>
    <t>2-10 cm fraction, 300 um</t>
  </si>
  <si>
    <t>OVERALL TOTALS</t>
  </si>
  <si>
    <r>
      <rPr>
        <sz val="10"/>
        <color indexed="8"/>
        <rFont val="Arial"/>
        <family val="2"/>
      </rPr>
      <t>0-2cm</t>
    </r>
  </si>
  <si>
    <t xml:space="preserve"> section</t>
  </si>
  <si>
    <t>2-10</t>
  </si>
  <si>
    <t>cm section</t>
  </si>
  <si>
    <t>0-10</t>
  </si>
  <si>
    <t>sieve</t>
  </si>
  <si>
    <t>size(um)</t>
  </si>
  <si>
    <t xml:space="preserve">        sieve size(um)</t>
  </si>
  <si>
    <t>500+300</t>
  </si>
  <si>
    <t>Mya arenaria</t>
  </si>
  <si>
    <t>0-2 cm fraction combined (300+500 um)</t>
  </si>
  <si>
    <t>Mt. Hope Bay Station- 2002</t>
  </si>
  <si>
    <t>Mt. Hope Bay- 2002</t>
  </si>
  <si>
    <r>
      <rPr>
        <sz val="10"/>
        <color indexed="8"/>
        <rFont val="Arial"/>
        <family val="2"/>
      </rPr>
      <t xml:space="preserve">Ampelisca </t>
    </r>
  </si>
  <si>
    <t>Hydroid</t>
  </si>
  <si>
    <t xml:space="preserve">Syllidae spp. </t>
  </si>
  <si>
    <t>Cistena granulata</t>
  </si>
  <si>
    <t>Polydora websteri</t>
  </si>
  <si>
    <t>Heteromastus filiformus</t>
  </si>
  <si>
    <t>Calanoid copepod</t>
  </si>
  <si>
    <t>Naupli</t>
  </si>
  <si>
    <t>unknown copepod</t>
  </si>
  <si>
    <t>Polydora ligni</t>
  </si>
  <si>
    <t>Eteone lactea</t>
  </si>
  <si>
    <t>Syllides longocirrata</t>
  </si>
  <si>
    <t>Pandalus spp.</t>
  </si>
  <si>
    <t>Crepidula Larvae</t>
  </si>
  <si>
    <t xml:space="preserve">Syllidae family. </t>
  </si>
  <si>
    <t>Syllis gracilis</t>
  </si>
  <si>
    <t>Eusyllis blomstrandi</t>
  </si>
  <si>
    <t>Pista maculata</t>
  </si>
  <si>
    <t>Nemertean</t>
  </si>
  <si>
    <t>Ophioglycera gigantea</t>
  </si>
  <si>
    <t>Replicate Sample</t>
  </si>
  <si>
    <t>Species</t>
  </si>
  <si>
    <t>#/sq meter</t>
  </si>
  <si>
    <t>Turbonilla sp.</t>
  </si>
  <si>
    <t>Streblospio benedicti</t>
  </si>
  <si>
    <t xml:space="preserve">Syllidae family </t>
  </si>
  <si>
    <t>Syllidae family</t>
  </si>
  <si>
    <t>Benthic Sample Data</t>
  </si>
  <si>
    <r>
      <t>Number/m</t>
    </r>
    <r>
      <rPr>
        <b/>
        <vertAlign val="superscript"/>
        <sz val="10"/>
        <color indexed="8"/>
        <rFont val="Arial"/>
        <family val="2"/>
      </rPr>
      <t>2</t>
    </r>
  </si>
  <si>
    <t>Spiochaetopterus oculatus</t>
  </si>
  <si>
    <t>Foraminifera</t>
  </si>
  <si>
    <t>2-10 cm fraction combined (300+500 um)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</si>
</sst>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vertAlign val="superscript"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 wrapText="1"/>
    </xf>
    <xf numFmtId="2" fontId="4" fillId="0" borderId="0" xfId="0" applyFont="1" applyAlignment="1">
      <alignment/>
    </xf>
    <xf numFmtId="0" fontId="0" fillId="0" borderId="1" xfId="0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Continuous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Continuous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justify"/>
      <protection locked="0"/>
    </xf>
    <xf numFmtId="2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0" fillId="0" borderId="4" xfId="0" applyBorder="1" applyAlignment="1" applyProtection="1">
      <alignment horizontal="centerContinuous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fill"/>
      <protection locked="0"/>
    </xf>
    <xf numFmtId="0" fontId="0" fillId="0" borderId="4" xfId="0" applyBorder="1" applyAlignment="1">
      <alignment/>
    </xf>
    <xf numFmtId="0" fontId="4" fillId="0" borderId="7" xfId="0" applyFont="1" applyBorder="1" applyAlignment="1">
      <alignment horizontal="right" wrapText="1"/>
    </xf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9" fontId="4" fillId="0" borderId="3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72" fontId="4" fillId="0" borderId="4" xfId="0" applyNumberFormat="1" applyFont="1" applyBorder="1" applyAlignment="1">
      <alignment horizontal="center"/>
    </xf>
    <xf numFmtId="0" fontId="4" fillId="0" borderId="6" xfId="0" applyFont="1" applyFill="1" applyBorder="1" applyAlignment="1">
      <alignment/>
    </xf>
    <xf numFmtId="1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4" xfId="0" applyBorder="1" applyAlignment="1">
      <alignment horizontal="center"/>
    </xf>
    <xf numFmtId="1" fontId="4" fillId="0" borderId="11" xfId="0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" fontId="4" fillId="0" borderId="7" xfId="0" applyFont="1" applyBorder="1" applyAlignment="1">
      <alignment horizontal="center"/>
    </xf>
    <xf numFmtId="172" fontId="4" fillId="0" borderId="7" xfId="0" applyNumberFormat="1" applyFont="1" applyBorder="1" applyAlignment="1">
      <alignment horizontal="center"/>
    </xf>
    <xf numFmtId="1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" fontId="4" fillId="0" borderId="4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4" fillId="0" borderId="4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Continuous"/>
      <protection locked="0"/>
    </xf>
    <xf numFmtId="4" fontId="5" fillId="0" borderId="13" xfId="0" applyNumberFormat="1" applyFont="1" applyBorder="1" applyAlignment="1">
      <alignment horizontal="center"/>
    </xf>
    <xf numFmtId="0" fontId="5" fillId="2" borderId="15" xfId="0" applyFont="1" applyFill="1" applyBorder="1" applyAlignment="1">
      <alignment/>
    </xf>
    <xf numFmtId="0" fontId="4" fillId="2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/>
    </xf>
    <xf numFmtId="4" fontId="4" fillId="2" borderId="15" xfId="0" applyNumberFormat="1" applyFont="1" applyFill="1" applyBorder="1" applyAlignment="1">
      <alignment horizontal="center"/>
    </xf>
    <xf numFmtId="1" fontId="4" fillId="0" borderId="16" xfId="0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1" fontId="4" fillId="2" borderId="16" xfId="0" applyFont="1" applyFill="1" applyBorder="1" applyAlignment="1">
      <alignment horizontal="center"/>
    </xf>
    <xf numFmtId="172" fontId="4" fillId="2" borderId="16" xfId="0" applyNumberFormat="1" applyFont="1" applyFill="1" applyBorder="1" applyAlignment="1">
      <alignment horizontal="center"/>
    </xf>
    <xf numFmtId="4" fontId="4" fillId="2" borderId="16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Continuous"/>
      <protection locked="0"/>
    </xf>
    <xf numFmtId="0" fontId="5" fillId="2" borderId="16" xfId="0" applyFont="1" applyFill="1" applyBorder="1" applyAlignment="1">
      <alignment/>
    </xf>
    <xf numFmtId="2" fontId="4" fillId="2" borderId="1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" fontId="5" fillId="0" borderId="7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0" fontId="5" fillId="2" borderId="15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3" fontId="4" fillId="0" borderId="4" xfId="0" applyNumberFormat="1" applyFont="1" applyFill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right"/>
    </xf>
    <xf numFmtId="3" fontId="4" fillId="2" borderId="16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5" xfId="0" applyNumberForma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125" zoomScaleNormal="125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16" width="5.28125" style="0" customWidth="1"/>
    <col min="17" max="17" width="8.8515625" style="0" customWidth="1"/>
    <col min="18" max="18" width="5.28125" style="0" customWidth="1"/>
    <col min="19" max="19" width="7.28125" style="0" customWidth="1"/>
    <col min="20" max="20" width="10.421875" style="59" customWidth="1"/>
    <col min="21" max="16384" width="11.421875" style="0" customWidth="1"/>
  </cols>
  <sheetData>
    <row r="1" spans="1:15" ht="12.75">
      <c r="A1" s="1" t="s">
        <v>0</v>
      </c>
      <c r="B1" t="s">
        <v>1</v>
      </c>
      <c r="L1" t="s">
        <v>2</v>
      </c>
      <c r="O1" s="3"/>
    </row>
    <row r="2" spans="1:20" s="38" customFormat="1" ht="12.75">
      <c r="A2" s="37" t="s">
        <v>43</v>
      </c>
      <c r="L2" s="38" t="s">
        <v>3</v>
      </c>
      <c r="Q2" s="39" t="s">
        <v>4</v>
      </c>
      <c r="T2" s="60"/>
    </row>
    <row r="3" spans="12:17" ht="12.75">
      <c r="L3" t="s">
        <v>5</v>
      </c>
      <c r="Q3" s="2">
        <v>1243.78</v>
      </c>
    </row>
    <row r="4" spans="1:20" ht="12.75">
      <c r="A4" s="6"/>
      <c r="B4" s="95" t="s">
        <v>65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6"/>
      <c r="R4" s="6"/>
      <c r="S4" s="6"/>
      <c r="T4" s="61"/>
    </row>
    <row r="5" spans="1:20" ht="13.5" thickBot="1">
      <c r="A5" s="67" t="s">
        <v>66</v>
      </c>
      <c r="B5" s="68">
        <v>1</v>
      </c>
      <c r="C5" s="68">
        <v>2</v>
      </c>
      <c r="D5" s="68">
        <v>3</v>
      </c>
      <c r="E5" s="68">
        <v>4</v>
      </c>
      <c r="F5" s="68">
        <v>5</v>
      </c>
      <c r="G5" s="68">
        <v>6</v>
      </c>
      <c r="H5" s="68">
        <v>7</v>
      </c>
      <c r="I5" s="68">
        <v>8</v>
      </c>
      <c r="J5" s="68">
        <v>9</v>
      </c>
      <c r="K5" s="68">
        <v>10</v>
      </c>
      <c r="L5" s="68">
        <v>11</v>
      </c>
      <c r="M5" s="68">
        <v>12</v>
      </c>
      <c r="N5" s="68">
        <v>13</v>
      </c>
      <c r="O5" s="68">
        <v>14</v>
      </c>
      <c r="P5" s="68">
        <v>15</v>
      </c>
      <c r="Q5" s="69"/>
      <c r="R5" s="68" t="s">
        <v>6</v>
      </c>
      <c r="S5" s="68" t="s">
        <v>7</v>
      </c>
      <c r="T5" s="70" t="s">
        <v>67</v>
      </c>
    </row>
    <row r="6" spans="1:20" ht="13.5" thickTop="1">
      <c r="A6" s="71" t="s">
        <v>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  <c r="R6" s="72"/>
      <c r="S6" s="72"/>
      <c r="T6" s="74"/>
    </row>
    <row r="7" spans="1:20" ht="12.75">
      <c r="A7" s="44" t="s">
        <v>9</v>
      </c>
      <c r="B7" s="15">
        <v>2</v>
      </c>
      <c r="C7" s="15">
        <v>2</v>
      </c>
      <c r="D7" s="15">
        <v>5</v>
      </c>
      <c r="E7" s="15">
        <v>10</v>
      </c>
      <c r="F7" s="15">
        <v>3</v>
      </c>
      <c r="G7" s="15"/>
      <c r="H7" s="15">
        <v>3</v>
      </c>
      <c r="I7" s="15">
        <v>5</v>
      </c>
      <c r="J7" s="15">
        <v>2</v>
      </c>
      <c r="K7" s="15">
        <v>4</v>
      </c>
      <c r="L7" s="15">
        <v>1</v>
      </c>
      <c r="M7" s="15">
        <v>4</v>
      </c>
      <c r="N7" s="15">
        <v>5</v>
      </c>
      <c r="O7" s="15">
        <v>6</v>
      </c>
      <c r="P7" s="15">
        <v>4</v>
      </c>
      <c r="Q7" s="10"/>
      <c r="R7" s="15">
        <f>SUM(B7:P7)</f>
        <v>56</v>
      </c>
      <c r="S7" s="40">
        <f>R7/15</f>
        <v>3.7333333333333334</v>
      </c>
      <c r="T7" s="62">
        <f>S7*1243.78</f>
        <v>4643.445333333333</v>
      </c>
    </row>
    <row r="8" spans="1:20" ht="12.75">
      <c r="A8" s="44" t="s">
        <v>48</v>
      </c>
      <c r="B8" s="15"/>
      <c r="C8" s="15">
        <v>2</v>
      </c>
      <c r="D8" s="15">
        <v>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0"/>
      <c r="R8" s="15">
        <f>SUM(B8:P8)</f>
        <v>3</v>
      </c>
      <c r="S8" s="40">
        <f>R8/15</f>
        <v>0.2</v>
      </c>
      <c r="T8" s="62">
        <f>S8*1243.78</f>
        <v>248.756</v>
      </c>
    </row>
    <row r="9" spans="1:20" ht="12.75">
      <c r="A9" s="44" t="s">
        <v>55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0"/>
      <c r="R9" s="15">
        <f>SUM(B9:P9)</f>
        <v>0</v>
      </c>
      <c r="S9" s="40">
        <f>R9/15</f>
        <v>0</v>
      </c>
      <c r="T9" s="62">
        <f>S9*1243.78</f>
        <v>0</v>
      </c>
    </row>
    <row r="10" spans="1:20" ht="12.75">
      <c r="A10" s="6" t="s">
        <v>50</v>
      </c>
      <c r="B10" s="46"/>
      <c r="C10" s="46">
        <v>2</v>
      </c>
      <c r="D10" s="46">
        <v>1</v>
      </c>
      <c r="E10" s="46">
        <v>1</v>
      </c>
      <c r="F10" s="46"/>
      <c r="G10" s="46"/>
      <c r="H10" s="46"/>
      <c r="I10" s="46"/>
      <c r="J10" s="46"/>
      <c r="K10" s="55"/>
      <c r="L10" s="55"/>
      <c r="M10" s="55"/>
      <c r="N10" s="55"/>
      <c r="O10" s="55"/>
      <c r="P10" s="55"/>
      <c r="Q10" s="10"/>
      <c r="R10" s="15">
        <f>SUM(B10:P10)</f>
        <v>4</v>
      </c>
      <c r="S10" s="40">
        <f>R10/15</f>
        <v>0.26666666666666666</v>
      </c>
      <c r="T10" s="62">
        <f>S10*1243.78</f>
        <v>331.67466666666667</v>
      </c>
    </row>
    <row r="11" spans="1:20" ht="12.75">
      <c r="A11" s="1" t="s">
        <v>10</v>
      </c>
      <c r="B11" s="15">
        <v>13</v>
      </c>
      <c r="C11" s="15">
        <v>30</v>
      </c>
      <c r="D11" s="15">
        <v>26</v>
      </c>
      <c r="E11" s="15">
        <v>20</v>
      </c>
      <c r="F11" s="15">
        <v>13</v>
      </c>
      <c r="G11" s="15">
        <v>14</v>
      </c>
      <c r="H11" s="15">
        <v>17</v>
      </c>
      <c r="I11" s="15">
        <v>10</v>
      </c>
      <c r="J11" s="15">
        <v>23</v>
      </c>
      <c r="K11" s="15">
        <v>26</v>
      </c>
      <c r="L11" s="15">
        <v>24</v>
      </c>
      <c r="M11" s="15">
        <v>13</v>
      </c>
      <c r="N11" s="15">
        <v>35</v>
      </c>
      <c r="O11" s="15">
        <v>15</v>
      </c>
      <c r="P11" s="15">
        <v>12</v>
      </c>
      <c r="Q11" s="11"/>
      <c r="R11" s="15">
        <f>SUM(B11:P11)</f>
        <v>291</v>
      </c>
      <c r="S11" s="40">
        <f>R11/15</f>
        <v>19.4</v>
      </c>
      <c r="T11" s="62">
        <f>S11*1243.78</f>
        <v>24129.332</v>
      </c>
    </row>
    <row r="12" spans="1:20" ht="12.75">
      <c r="A12" s="44" t="s">
        <v>11</v>
      </c>
      <c r="B12" s="15"/>
      <c r="C12" s="15"/>
      <c r="D12" s="15"/>
      <c r="E12" s="15"/>
      <c r="F12" s="15">
        <v>1</v>
      </c>
      <c r="G12" s="15"/>
      <c r="H12" s="15"/>
      <c r="I12" s="15"/>
      <c r="J12" s="21"/>
      <c r="K12" s="15">
        <v>1</v>
      </c>
      <c r="L12" s="15"/>
      <c r="M12" s="15"/>
      <c r="N12" s="15"/>
      <c r="O12" s="15">
        <v>1</v>
      </c>
      <c r="P12" s="15">
        <v>1</v>
      </c>
      <c r="Q12" s="7"/>
      <c r="R12" s="15">
        <f>SUM(B12:P12)</f>
        <v>4</v>
      </c>
      <c r="S12" s="40">
        <f>R12/15</f>
        <v>0.26666666666666666</v>
      </c>
      <c r="T12" s="62">
        <f>S12*1243.78</f>
        <v>331.67466666666667</v>
      </c>
    </row>
    <row r="13" spans="1:20" ht="12.75">
      <c r="A13" s="44" t="s">
        <v>54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22">
        <v>1</v>
      </c>
      <c r="O13" s="15"/>
      <c r="P13" s="15"/>
      <c r="Q13" s="10"/>
      <c r="R13" s="15">
        <f>SUM(B13:P13)</f>
        <v>1</v>
      </c>
      <c r="S13" s="40">
        <f>R13/15</f>
        <v>0.06666666666666667</v>
      </c>
      <c r="T13" s="62">
        <f>S13*1243.78</f>
        <v>82.91866666666667</v>
      </c>
    </row>
    <row r="14" spans="1:20" ht="12.75">
      <c r="A14" s="44" t="s">
        <v>49</v>
      </c>
      <c r="B14" s="23"/>
      <c r="C14" s="15">
        <v>1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0"/>
      <c r="R14" s="15">
        <f>SUM(B14:P14)</f>
        <v>1</v>
      </c>
      <c r="S14" s="40">
        <f>R14/15</f>
        <v>0.06666666666666667</v>
      </c>
      <c r="T14" s="62">
        <f>S14*1243.78</f>
        <v>82.91866666666667</v>
      </c>
    </row>
    <row r="15" spans="1:20" ht="25.5">
      <c r="A15" s="44" t="s">
        <v>74</v>
      </c>
      <c r="B15" s="15">
        <v>2</v>
      </c>
      <c r="C15" s="15">
        <v>3</v>
      </c>
      <c r="D15" s="15">
        <v>2</v>
      </c>
      <c r="E15" s="15"/>
      <c r="F15" s="15">
        <v>1</v>
      </c>
      <c r="G15" s="15">
        <v>2</v>
      </c>
      <c r="H15" s="15">
        <v>2</v>
      </c>
      <c r="I15" s="15"/>
      <c r="J15" s="15"/>
      <c r="K15" s="15">
        <v>1</v>
      </c>
      <c r="L15" s="15">
        <v>1</v>
      </c>
      <c r="M15" s="15"/>
      <c r="N15" s="15">
        <v>2</v>
      </c>
      <c r="O15" s="15">
        <v>1</v>
      </c>
      <c r="P15" s="15"/>
      <c r="Q15" s="10"/>
      <c r="R15" s="15">
        <f>SUM(B15:P15)</f>
        <v>17</v>
      </c>
      <c r="S15" s="40">
        <f>R15/15</f>
        <v>1.1333333333333333</v>
      </c>
      <c r="T15" s="62">
        <f>S15*1243.78</f>
        <v>1409.6173333333334</v>
      </c>
    </row>
    <row r="16" spans="1:20" ht="12.75">
      <c r="A16" s="44" t="s">
        <v>12</v>
      </c>
      <c r="B16" s="15"/>
      <c r="C16" s="15"/>
      <c r="D16" s="15"/>
      <c r="E16" s="15"/>
      <c r="F16" s="15">
        <v>1</v>
      </c>
      <c r="G16" s="15"/>
      <c r="H16" s="15"/>
      <c r="I16" s="15"/>
      <c r="J16" s="15"/>
      <c r="K16" s="15">
        <v>1</v>
      </c>
      <c r="L16" s="15"/>
      <c r="M16" s="15"/>
      <c r="N16" s="15">
        <v>1</v>
      </c>
      <c r="O16" s="15">
        <v>1</v>
      </c>
      <c r="P16" s="15"/>
      <c r="Q16" s="10"/>
      <c r="R16" s="15">
        <f>SUM(B16:P16)</f>
        <v>4</v>
      </c>
      <c r="S16" s="40">
        <f>R16/15</f>
        <v>0.26666666666666666</v>
      </c>
      <c r="T16" s="62">
        <f>S16*1243.78</f>
        <v>331.67466666666667</v>
      </c>
    </row>
    <row r="17" spans="1:20" ht="12.75">
      <c r="A17" t="s">
        <v>71</v>
      </c>
      <c r="B17" s="24"/>
      <c r="C17" s="24">
        <v>1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46"/>
      <c r="O17" s="15"/>
      <c r="P17" s="15"/>
      <c r="Q17" s="10"/>
      <c r="R17" s="15">
        <f>SUM(B17:P17)</f>
        <v>1</v>
      </c>
      <c r="S17" s="40">
        <f>R17/15</f>
        <v>0.06666666666666667</v>
      </c>
      <c r="T17" s="62">
        <f>S17*1243.78</f>
        <v>82.91866666666667</v>
      </c>
    </row>
    <row r="18" spans="1:20" ht="12.75">
      <c r="A18" s="56" t="s">
        <v>56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>
        <v>1</v>
      </c>
      <c r="M18" s="15"/>
      <c r="N18" s="15"/>
      <c r="O18" s="15"/>
      <c r="P18" s="15"/>
      <c r="Q18" s="10"/>
      <c r="R18" s="15">
        <f>SUM(B18:P18)</f>
        <v>1</v>
      </c>
      <c r="S18" s="40">
        <f>R18/15</f>
        <v>0.06666666666666667</v>
      </c>
      <c r="T18" s="62">
        <f>S18*1243.78</f>
        <v>82.91866666666667</v>
      </c>
    </row>
    <row r="19" spans="1:20" ht="12.75">
      <c r="A19" s="44" t="s">
        <v>13</v>
      </c>
      <c r="B19" s="22">
        <v>3</v>
      </c>
      <c r="C19" s="15">
        <v>13</v>
      </c>
      <c r="D19" s="22">
        <v>3</v>
      </c>
      <c r="E19" s="15"/>
      <c r="F19" s="15">
        <v>1</v>
      </c>
      <c r="G19" s="15">
        <v>2</v>
      </c>
      <c r="H19" s="15">
        <v>2</v>
      </c>
      <c r="I19" s="15">
        <v>1</v>
      </c>
      <c r="J19" s="15">
        <v>3</v>
      </c>
      <c r="K19" s="15">
        <v>5</v>
      </c>
      <c r="L19" s="15">
        <v>3</v>
      </c>
      <c r="M19" s="15">
        <v>1</v>
      </c>
      <c r="N19" s="15">
        <v>3</v>
      </c>
      <c r="O19" s="15">
        <v>1</v>
      </c>
      <c r="P19" s="15">
        <v>5</v>
      </c>
      <c r="Q19" s="10"/>
      <c r="R19" s="15">
        <f>SUM(B19:P19)</f>
        <v>46</v>
      </c>
      <c r="S19" s="40">
        <f>R19/15</f>
        <v>3.066666666666667</v>
      </c>
      <c r="T19" s="62">
        <f>S19*1243.78</f>
        <v>3814.2586666666666</v>
      </c>
    </row>
    <row r="20" spans="1:20" ht="12.75">
      <c r="A20" s="3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53"/>
      <c r="R20" s="75"/>
      <c r="S20" s="76"/>
      <c r="T20" s="77"/>
    </row>
    <row r="21" spans="1:20" ht="12.75">
      <c r="A21" s="85" t="s">
        <v>14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/>
    </row>
    <row r="22" spans="1:20" ht="12.75">
      <c r="A22" s="54" t="s">
        <v>58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0"/>
      <c r="R22" s="15">
        <f>SUM(B22:P22)</f>
        <v>0</v>
      </c>
      <c r="S22" s="40">
        <f>R22/15</f>
        <v>0</v>
      </c>
      <c r="T22" s="62">
        <f>S22*1243.78</f>
        <v>0</v>
      </c>
    </row>
    <row r="23" spans="1:20" ht="12.75">
      <c r="A23" s="54" t="s">
        <v>41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>
        <v>1</v>
      </c>
      <c r="M23" s="15"/>
      <c r="N23" s="15"/>
      <c r="O23" s="15"/>
      <c r="P23" s="15"/>
      <c r="Q23" s="10"/>
      <c r="R23" s="15">
        <f>SUM(B23:P23)</f>
        <v>1</v>
      </c>
      <c r="S23" s="40">
        <f>R23/15</f>
        <v>0.06666666666666667</v>
      </c>
      <c r="T23" s="62">
        <f>S23*1243.78</f>
        <v>82.91866666666667</v>
      </c>
    </row>
    <row r="24" spans="1:20" ht="12.75">
      <c r="A24" s="54" t="s">
        <v>15</v>
      </c>
      <c r="B24" s="15"/>
      <c r="C24" s="15">
        <v>1</v>
      </c>
      <c r="D24" s="15"/>
      <c r="E24" s="15">
        <v>1</v>
      </c>
      <c r="F24" s="15">
        <v>2</v>
      </c>
      <c r="G24" s="15"/>
      <c r="H24" s="15">
        <v>3</v>
      </c>
      <c r="I24" s="15">
        <v>1</v>
      </c>
      <c r="J24" s="15">
        <v>1</v>
      </c>
      <c r="K24" s="15">
        <v>1</v>
      </c>
      <c r="L24" s="15"/>
      <c r="M24" s="15"/>
      <c r="N24" s="15">
        <v>1</v>
      </c>
      <c r="O24" s="15">
        <v>2</v>
      </c>
      <c r="P24" s="15"/>
      <c r="Q24" s="11"/>
      <c r="R24" s="15">
        <f>SUM(B24:P24)</f>
        <v>13</v>
      </c>
      <c r="S24" s="40">
        <f>R24/15</f>
        <v>0.8666666666666667</v>
      </c>
      <c r="T24" s="62">
        <f>S24*1243.78</f>
        <v>1077.9426666666666</v>
      </c>
    </row>
    <row r="25" spans="1:20" ht="12.75">
      <c r="A25" s="54" t="s">
        <v>16</v>
      </c>
      <c r="B25" s="15"/>
      <c r="C25" s="15">
        <v>1</v>
      </c>
      <c r="D25" s="15"/>
      <c r="E25" s="15"/>
      <c r="F25" s="15"/>
      <c r="G25" s="15"/>
      <c r="H25" s="15"/>
      <c r="I25" s="15"/>
      <c r="J25" s="15"/>
      <c r="K25" s="15">
        <v>1</v>
      </c>
      <c r="L25" s="15">
        <v>1</v>
      </c>
      <c r="M25" s="15"/>
      <c r="N25" s="15"/>
      <c r="O25" s="15">
        <v>3</v>
      </c>
      <c r="P25" s="15"/>
      <c r="Q25" s="10"/>
      <c r="R25" s="15">
        <f>SUM(B25:P25)</f>
        <v>6</v>
      </c>
      <c r="S25" s="40">
        <f>R25/15</f>
        <v>0.4</v>
      </c>
      <c r="T25" s="62">
        <f>S25*1243.78</f>
        <v>497.512</v>
      </c>
    </row>
    <row r="26" spans="1:20" ht="12.75">
      <c r="A26" s="8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51"/>
      <c r="S26" s="52"/>
      <c r="T26" s="63"/>
    </row>
    <row r="27" spans="1:20" ht="12.75">
      <c r="A27" s="81" t="s">
        <v>17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/>
    </row>
    <row r="28" spans="1:20" ht="12.75">
      <c r="A28" s="20" t="s">
        <v>45</v>
      </c>
      <c r="B28" s="47">
        <v>12</v>
      </c>
      <c r="C28" s="47">
        <v>27</v>
      </c>
      <c r="D28" s="47">
        <v>19</v>
      </c>
      <c r="E28" s="47">
        <v>2</v>
      </c>
      <c r="F28" s="47">
        <v>6</v>
      </c>
      <c r="G28" s="83">
        <v>3</v>
      </c>
      <c r="H28" s="47">
        <v>12</v>
      </c>
      <c r="I28" s="84">
        <v>4</v>
      </c>
      <c r="J28" s="47">
        <v>1</v>
      </c>
      <c r="K28" s="47">
        <v>9</v>
      </c>
      <c r="L28" s="47">
        <v>11</v>
      </c>
      <c r="M28" s="47">
        <v>1</v>
      </c>
      <c r="N28" s="47">
        <v>3</v>
      </c>
      <c r="O28" s="47">
        <v>14</v>
      </c>
      <c r="P28" s="47">
        <v>2</v>
      </c>
      <c r="Q28" s="10"/>
      <c r="R28" s="47">
        <f>SUM(B28:P28)</f>
        <v>126</v>
      </c>
      <c r="S28" s="48">
        <f>R28/15</f>
        <v>8.4</v>
      </c>
      <c r="T28" s="64">
        <f>S28*1243.78</f>
        <v>10447.752</v>
      </c>
    </row>
    <row r="29" spans="1:20" ht="12.75">
      <c r="A29" s="3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51"/>
      <c r="S29" s="52"/>
      <c r="T29" s="63"/>
    </row>
    <row r="30" spans="1:20" ht="12.75">
      <c r="A30" s="81" t="s">
        <v>18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/>
    </row>
    <row r="31" spans="1:20" ht="12.75">
      <c r="A31" s="20" t="s">
        <v>51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0"/>
      <c r="R31" s="15">
        <f>SUM(B31:P31)</f>
        <v>0</v>
      </c>
      <c r="S31" s="40">
        <f>R31/15</f>
        <v>0</v>
      </c>
      <c r="T31" s="62">
        <f>S31*1243.78</f>
        <v>0</v>
      </c>
    </row>
    <row r="32" spans="1:20" ht="12.75">
      <c r="A32" s="20" t="s">
        <v>19</v>
      </c>
      <c r="B32" s="15"/>
      <c r="C32" s="15">
        <v>2</v>
      </c>
      <c r="D32" s="15"/>
      <c r="E32" s="15">
        <v>1</v>
      </c>
      <c r="F32" s="15">
        <v>1</v>
      </c>
      <c r="G32" s="15"/>
      <c r="H32" s="15">
        <v>16</v>
      </c>
      <c r="I32" s="15"/>
      <c r="J32" s="15"/>
      <c r="K32" s="15">
        <v>1</v>
      </c>
      <c r="L32" s="15"/>
      <c r="M32" s="15"/>
      <c r="N32" s="15">
        <v>10</v>
      </c>
      <c r="O32" s="15">
        <v>1</v>
      </c>
      <c r="P32" s="15">
        <v>3</v>
      </c>
      <c r="Q32" s="10"/>
      <c r="R32" s="15">
        <f>SUM(B32:P32)</f>
        <v>35</v>
      </c>
      <c r="S32" s="40">
        <f>R32/15</f>
        <v>2.3333333333333335</v>
      </c>
      <c r="T32" s="62">
        <f>S32*1243.78</f>
        <v>2902.1533333333336</v>
      </c>
    </row>
    <row r="33" spans="1:20" ht="12.75">
      <c r="A33" s="20" t="s">
        <v>53</v>
      </c>
      <c r="B33" s="15"/>
      <c r="C33" s="15"/>
      <c r="D33" s="15"/>
      <c r="E33" s="15"/>
      <c r="F33" s="15"/>
      <c r="G33" s="15">
        <v>1</v>
      </c>
      <c r="H33" s="15"/>
      <c r="I33" s="15"/>
      <c r="J33" s="15"/>
      <c r="K33" s="15"/>
      <c r="L33" s="15"/>
      <c r="M33" s="15"/>
      <c r="N33" s="15"/>
      <c r="O33" s="15"/>
      <c r="P33" s="15"/>
      <c r="Q33" s="10"/>
      <c r="R33" s="15">
        <f>SUM(B33:P33)</f>
        <v>1</v>
      </c>
      <c r="S33" s="40">
        <f>R33/15</f>
        <v>0.06666666666666667</v>
      </c>
      <c r="T33" s="62">
        <f>S33*1243.78</f>
        <v>82.91866666666667</v>
      </c>
    </row>
    <row r="34" spans="1:20" ht="12.75">
      <c r="A34" s="3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51"/>
      <c r="S34" s="52"/>
      <c r="T34" s="63"/>
    </row>
    <row r="35" spans="1:20" ht="12.75">
      <c r="A35" s="81" t="s">
        <v>20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9"/>
      <c r="T35" s="80"/>
    </row>
    <row r="36" spans="1:20" ht="12.75">
      <c r="A36" s="20" t="s">
        <v>52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>
        <v>1</v>
      </c>
      <c r="M36" s="15"/>
      <c r="N36" s="15">
        <v>3</v>
      </c>
      <c r="O36" s="15"/>
      <c r="P36" s="15"/>
      <c r="Q36" s="10"/>
      <c r="R36" s="15">
        <f>SUM(B36:P36)</f>
        <v>4</v>
      </c>
      <c r="S36" s="40">
        <f>R36/15</f>
        <v>0.26666666666666666</v>
      </c>
      <c r="T36" s="62">
        <f>S36*1243.78</f>
        <v>331.67466666666667</v>
      </c>
    </row>
    <row r="37" spans="1:20" ht="12.75">
      <c r="A37" s="18" t="s">
        <v>21</v>
      </c>
      <c r="B37" s="15"/>
      <c r="C37" s="15"/>
      <c r="D37" s="15"/>
      <c r="E37" s="15"/>
      <c r="F37" s="15"/>
      <c r="G37" s="15">
        <v>1</v>
      </c>
      <c r="H37" s="15">
        <v>3</v>
      </c>
      <c r="I37" s="15"/>
      <c r="J37" s="15"/>
      <c r="K37" s="15"/>
      <c r="L37" s="15"/>
      <c r="M37" s="15"/>
      <c r="N37" s="15"/>
      <c r="O37" s="15"/>
      <c r="P37" s="15"/>
      <c r="Q37" s="10"/>
      <c r="R37" s="15">
        <f>SUM(B37:P37)</f>
        <v>4</v>
      </c>
      <c r="S37" s="48">
        <f>R37/15</f>
        <v>0.26666666666666666</v>
      </c>
      <c r="T37" s="62">
        <f>S37*1243.78</f>
        <v>331.67466666666667</v>
      </c>
    </row>
    <row r="38" spans="1:20" ht="12.75">
      <c r="A38" s="18" t="s">
        <v>57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>
        <v>2</v>
      </c>
      <c r="O38" s="15"/>
      <c r="P38" s="15"/>
      <c r="Q38" s="10"/>
      <c r="R38" s="15">
        <f>SUM(B38:P38)</f>
        <v>2</v>
      </c>
      <c r="S38" s="48">
        <f>R38/15</f>
        <v>0.13333333333333333</v>
      </c>
      <c r="T38" s="62">
        <f>S38*1243.78</f>
        <v>165.83733333333333</v>
      </c>
    </row>
    <row r="39" spans="1:20" ht="12.75">
      <c r="A39" s="35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93"/>
      <c r="T39"/>
    </row>
    <row r="40" spans="1:20" ht="12.75">
      <c r="A40" s="85" t="s">
        <v>22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/>
      <c r="T40" s="86"/>
    </row>
    <row r="41" spans="1:20" ht="12.75">
      <c r="A41" s="19" t="s">
        <v>46</v>
      </c>
      <c r="B41" s="15"/>
      <c r="C41" s="15"/>
      <c r="D41" s="15">
        <v>1</v>
      </c>
      <c r="E41" s="15"/>
      <c r="F41" s="15">
        <v>1</v>
      </c>
      <c r="G41" s="15"/>
      <c r="H41" s="15"/>
      <c r="I41" s="21"/>
      <c r="J41" s="15"/>
      <c r="K41" s="15"/>
      <c r="L41" s="21"/>
      <c r="M41" s="15"/>
      <c r="N41" s="15"/>
      <c r="O41" s="15"/>
      <c r="P41" s="15"/>
      <c r="Q41" s="10"/>
      <c r="R41" s="47">
        <f>SUM(B41:P41)</f>
        <v>2</v>
      </c>
      <c r="S41" s="48">
        <f>R41/15</f>
        <v>0.13333333333333333</v>
      </c>
      <c r="T41" s="64">
        <f>S41*1243.78</f>
        <v>165.83733333333333</v>
      </c>
    </row>
    <row r="42" spans="1:20" ht="12.75">
      <c r="A42" s="45" t="s">
        <v>23</v>
      </c>
      <c r="B42" s="15">
        <v>6</v>
      </c>
      <c r="C42" s="15">
        <v>13</v>
      </c>
      <c r="D42" s="15">
        <v>18</v>
      </c>
      <c r="E42" s="15">
        <v>8</v>
      </c>
      <c r="F42" s="15">
        <v>21</v>
      </c>
      <c r="G42" s="15">
        <v>17</v>
      </c>
      <c r="H42" s="15">
        <v>7</v>
      </c>
      <c r="I42" s="15">
        <v>15</v>
      </c>
      <c r="J42" s="15">
        <v>6</v>
      </c>
      <c r="K42" s="15">
        <v>5</v>
      </c>
      <c r="L42" s="21">
        <v>2</v>
      </c>
      <c r="M42" s="15">
        <v>4</v>
      </c>
      <c r="N42" s="15">
        <v>60</v>
      </c>
      <c r="O42" s="22">
        <v>28</v>
      </c>
      <c r="P42" s="15">
        <v>9</v>
      </c>
      <c r="Q42" s="7"/>
      <c r="R42" s="15">
        <f>SUM(B42:P42)</f>
        <v>219</v>
      </c>
      <c r="S42" s="40">
        <f>R42/15</f>
        <v>14.6</v>
      </c>
      <c r="T42" s="62">
        <f>S42*1243.78</f>
        <v>18159.188</v>
      </c>
    </row>
    <row r="43" spans="1:20" ht="12.75">
      <c r="A43" s="87" t="s">
        <v>63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R43" s="15">
        <f>SUM(B43:P43)</f>
        <v>0</v>
      </c>
      <c r="S43" s="40">
        <f>R43/15</f>
        <v>0</v>
      </c>
      <c r="T43" s="62">
        <f>S43*1243.78</f>
        <v>0</v>
      </c>
    </row>
    <row r="44" spans="18:20" ht="12.75">
      <c r="R44" s="10"/>
      <c r="S44" s="50"/>
      <c r="T44" s="65"/>
    </row>
    <row r="45" spans="18:20" ht="12.75">
      <c r="R45" s="10"/>
      <c r="S45" s="50"/>
      <c r="T45" s="65"/>
    </row>
    <row r="46" spans="18:20" ht="12.75">
      <c r="R46" s="10"/>
      <c r="S46" s="50"/>
      <c r="T46" s="65"/>
    </row>
    <row r="47" spans="18:20" ht="12.75">
      <c r="R47" s="10"/>
      <c r="S47" s="50"/>
      <c r="T47" s="65"/>
    </row>
    <row r="48" spans="18:20" ht="12.75">
      <c r="R48" s="10"/>
      <c r="S48" s="50"/>
      <c r="T48" s="65"/>
    </row>
    <row r="49" spans="18:20" ht="12.75">
      <c r="R49" s="10"/>
      <c r="S49" s="50"/>
      <c r="T49" s="65"/>
    </row>
    <row r="50" spans="18:20" ht="12.75">
      <c r="R50" s="10"/>
      <c r="S50" s="50"/>
      <c r="T50" s="65"/>
    </row>
    <row r="51" spans="18:20" ht="12.75">
      <c r="R51" s="10"/>
      <c r="S51" s="50"/>
      <c r="T51" s="65"/>
    </row>
    <row r="52" spans="18:20" ht="12.75">
      <c r="R52" s="10"/>
      <c r="S52" s="50"/>
      <c r="T52" s="65"/>
    </row>
  </sheetData>
  <mergeCells count="1">
    <mergeCell ref="B4:P4"/>
  </mergeCells>
  <printOptions gridLines="1"/>
  <pageMargins left="0.75" right="0.75" top="1" bottom="1" header="0.511811023" footer="0.511811023"/>
  <pageSetup horizontalDpi="300" verticalDpi="300" orientation="landscape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zoomScale="125" zoomScaleNormal="125" workbookViewId="0" topLeftCell="A9">
      <selection activeCell="A22" sqref="A22"/>
    </sheetView>
  </sheetViews>
  <sheetFormatPr defaultColWidth="9.140625" defaultRowHeight="12.75"/>
  <cols>
    <col min="1" max="1" width="24.28125" style="0" customWidth="1"/>
    <col min="2" max="16" width="5.28125" style="0" customWidth="1"/>
    <col min="17" max="17" width="8.140625" style="0" customWidth="1"/>
    <col min="18" max="18" width="5.28125" style="0" customWidth="1"/>
    <col min="19" max="19" width="6.8515625" style="57" customWidth="1"/>
    <col min="20" max="20" width="10.421875" style="59" customWidth="1"/>
    <col min="21" max="16384" width="11.421875" style="0" customWidth="1"/>
  </cols>
  <sheetData>
    <row r="1" spans="1:15" ht="12.75">
      <c r="A1" s="1" t="s">
        <v>0</v>
      </c>
      <c r="B1" t="s">
        <v>25</v>
      </c>
      <c r="L1" t="s">
        <v>2</v>
      </c>
      <c r="O1" s="3"/>
    </row>
    <row r="2" spans="1:20" s="38" customFormat="1" ht="12.75">
      <c r="A2" s="37" t="s">
        <v>43</v>
      </c>
      <c r="L2" s="38" t="s">
        <v>3</v>
      </c>
      <c r="Q2" s="39" t="s">
        <v>4</v>
      </c>
      <c r="S2" s="58"/>
      <c r="T2" s="60"/>
    </row>
    <row r="3" spans="12:17" ht="12.75">
      <c r="L3" t="s">
        <v>5</v>
      </c>
      <c r="Q3" s="2">
        <v>1243.78</v>
      </c>
    </row>
    <row r="4" spans="1:20" ht="12.75">
      <c r="A4" s="6"/>
      <c r="B4" s="95" t="s">
        <v>65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6"/>
      <c r="R4" s="6"/>
      <c r="S4" s="6"/>
      <c r="T4" s="61"/>
    </row>
    <row r="5" spans="1:20" ht="13.5" thickBot="1">
      <c r="A5" s="67" t="s">
        <v>66</v>
      </c>
      <c r="B5" s="68">
        <v>1</v>
      </c>
      <c r="C5" s="68">
        <v>2</v>
      </c>
      <c r="D5" s="68">
        <v>3</v>
      </c>
      <c r="E5" s="68">
        <v>4</v>
      </c>
      <c r="F5" s="68">
        <v>5</v>
      </c>
      <c r="G5" s="68">
        <v>6</v>
      </c>
      <c r="H5" s="68">
        <v>7</v>
      </c>
      <c r="I5" s="68">
        <v>8</v>
      </c>
      <c r="J5" s="68">
        <v>9</v>
      </c>
      <c r="K5" s="68">
        <v>10</v>
      </c>
      <c r="L5" s="68">
        <v>11</v>
      </c>
      <c r="M5" s="68">
        <v>12</v>
      </c>
      <c r="N5" s="68">
        <v>13</v>
      </c>
      <c r="O5" s="68">
        <v>14</v>
      </c>
      <c r="P5" s="68">
        <v>15</v>
      </c>
      <c r="Q5" s="69"/>
      <c r="R5" s="68" t="s">
        <v>6</v>
      </c>
      <c r="S5" s="68" t="s">
        <v>7</v>
      </c>
      <c r="T5" s="70" t="s">
        <v>67</v>
      </c>
    </row>
    <row r="6" spans="1:20" ht="13.5" thickTop="1">
      <c r="A6" s="71" t="s">
        <v>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  <c r="R6" s="72"/>
      <c r="S6" s="72"/>
      <c r="T6" s="74"/>
    </row>
    <row r="7" spans="1:20" ht="12.75">
      <c r="A7" s="44" t="s">
        <v>9</v>
      </c>
      <c r="B7" s="15">
        <v>2</v>
      </c>
      <c r="C7" s="15"/>
      <c r="D7" s="15">
        <v>5</v>
      </c>
      <c r="E7" s="15">
        <v>13</v>
      </c>
      <c r="F7" s="15">
        <v>1</v>
      </c>
      <c r="G7" s="15"/>
      <c r="H7" s="15">
        <v>2</v>
      </c>
      <c r="I7" s="15">
        <v>4</v>
      </c>
      <c r="J7" s="15"/>
      <c r="K7" s="15">
        <v>2</v>
      </c>
      <c r="L7" s="15">
        <v>3</v>
      </c>
      <c r="M7" s="15">
        <v>3</v>
      </c>
      <c r="N7" s="15">
        <v>2</v>
      </c>
      <c r="O7" s="15">
        <v>1</v>
      </c>
      <c r="P7" s="15">
        <v>2</v>
      </c>
      <c r="Q7" s="10"/>
      <c r="R7" s="15">
        <f>SUM(B7:P7)</f>
        <v>40</v>
      </c>
      <c r="S7" s="16">
        <f>R7/15</f>
        <v>2.6666666666666665</v>
      </c>
      <c r="T7" s="62">
        <f>S7*1243.78</f>
        <v>3316.7466666666664</v>
      </c>
    </row>
    <row r="8" spans="1:20" ht="12.75">
      <c r="A8" s="44" t="s">
        <v>48</v>
      </c>
      <c r="B8" s="15"/>
      <c r="C8" s="15">
        <v>1</v>
      </c>
      <c r="D8" s="15"/>
      <c r="E8" s="15"/>
      <c r="F8" s="15">
        <v>1</v>
      </c>
      <c r="G8" s="15"/>
      <c r="H8" s="15"/>
      <c r="I8" s="15"/>
      <c r="J8" s="15"/>
      <c r="K8" s="15"/>
      <c r="L8" s="15"/>
      <c r="M8" s="15"/>
      <c r="N8" s="15"/>
      <c r="O8" s="15">
        <v>1</v>
      </c>
      <c r="P8" s="15"/>
      <c r="Q8" s="10"/>
      <c r="R8" s="15">
        <f>SUM(B8:P8)</f>
        <v>3</v>
      </c>
      <c r="S8" s="16">
        <f>R8/15</f>
        <v>0.2</v>
      </c>
      <c r="T8" s="62">
        <f>S8*1243.78</f>
        <v>248.756</v>
      </c>
    </row>
    <row r="9" spans="1:20" ht="12.75">
      <c r="A9" s="44" t="s">
        <v>55</v>
      </c>
      <c r="B9" s="15"/>
      <c r="C9" s="15"/>
      <c r="D9" s="15"/>
      <c r="E9" s="15"/>
      <c r="F9" s="15"/>
      <c r="G9" s="15"/>
      <c r="H9" s="15"/>
      <c r="I9" s="15"/>
      <c r="J9" s="15">
        <v>1</v>
      </c>
      <c r="K9" s="15"/>
      <c r="L9" s="15"/>
      <c r="M9" s="15"/>
      <c r="N9" s="15"/>
      <c r="O9" s="15"/>
      <c r="P9" s="15"/>
      <c r="Q9" s="10"/>
      <c r="R9" s="15">
        <f>SUM(B9:P9)</f>
        <v>1</v>
      </c>
      <c r="S9" s="16">
        <f>R9/15</f>
        <v>0.06666666666666667</v>
      </c>
      <c r="T9" s="62">
        <f>S9*1243.78</f>
        <v>82.91866666666667</v>
      </c>
    </row>
    <row r="10" spans="1:20" ht="12.75">
      <c r="A10" s="44" t="s">
        <v>50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0"/>
      <c r="R10" s="15">
        <f>SUM(B10:P10)</f>
        <v>0</v>
      </c>
      <c r="S10" s="16">
        <f>R10/15</f>
        <v>0</v>
      </c>
      <c r="T10" s="62">
        <f>S10*1243.78</f>
        <v>0</v>
      </c>
    </row>
    <row r="11" spans="1:20" ht="12.75">
      <c r="A11" s="44" t="s">
        <v>10</v>
      </c>
      <c r="B11" s="15">
        <v>3</v>
      </c>
      <c r="C11" s="15">
        <v>11</v>
      </c>
      <c r="D11" s="15">
        <v>16</v>
      </c>
      <c r="E11" s="15">
        <v>10</v>
      </c>
      <c r="F11" s="15">
        <v>8</v>
      </c>
      <c r="G11" s="15">
        <v>8</v>
      </c>
      <c r="H11" s="15">
        <v>4</v>
      </c>
      <c r="I11" s="15">
        <v>12</v>
      </c>
      <c r="J11" s="15">
        <v>9</v>
      </c>
      <c r="K11" s="15">
        <v>9</v>
      </c>
      <c r="L11" s="15">
        <v>3</v>
      </c>
      <c r="M11" s="15">
        <v>6</v>
      </c>
      <c r="N11" s="21">
        <v>10</v>
      </c>
      <c r="O11" s="15">
        <v>9</v>
      </c>
      <c r="P11" s="15">
        <v>7</v>
      </c>
      <c r="Q11" s="10"/>
      <c r="R11" s="15">
        <f>SUM(B11:P11)</f>
        <v>125</v>
      </c>
      <c r="S11" s="16">
        <f>R11/15</f>
        <v>8.333333333333334</v>
      </c>
      <c r="T11" s="62">
        <f>S11*1243.78</f>
        <v>10364.833333333334</v>
      </c>
    </row>
    <row r="12" spans="1:20" ht="12.75">
      <c r="A12" s="44" t="s">
        <v>11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>
        <v>1</v>
      </c>
      <c r="P12" s="15"/>
      <c r="Q12" s="10"/>
      <c r="R12" s="15">
        <f>SUM(B12:P12)</f>
        <v>1</v>
      </c>
      <c r="S12" s="16">
        <f>R12/15</f>
        <v>0.06666666666666667</v>
      </c>
      <c r="T12" s="62">
        <f>S12*1243.78</f>
        <v>82.91866666666667</v>
      </c>
    </row>
    <row r="13" spans="1:20" ht="12.75">
      <c r="A13" s="44" t="s">
        <v>54</v>
      </c>
      <c r="B13" s="15"/>
      <c r="C13" s="15"/>
      <c r="D13" s="15"/>
      <c r="E13" s="15"/>
      <c r="F13" s="15"/>
      <c r="G13" s="15"/>
      <c r="H13" s="15"/>
      <c r="I13" s="15"/>
      <c r="J13" s="15">
        <v>1</v>
      </c>
      <c r="K13" s="15"/>
      <c r="L13" s="15"/>
      <c r="M13" s="15"/>
      <c r="N13" s="15"/>
      <c r="O13" s="15"/>
      <c r="P13" s="15"/>
      <c r="Q13" s="10"/>
      <c r="R13" s="15">
        <f>SUM(B13:P13)</f>
        <v>1</v>
      </c>
      <c r="S13" s="16">
        <f>R13/15</f>
        <v>0.06666666666666667</v>
      </c>
      <c r="T13" s="62">
        <f>S13*1243.78</f>
        <v>82.91866666666667</v>
      </c>
    </row>
    <row r="14" spans="1:20" ht="12.75">
      <c r="A14" s="44" t="s">
        <v>49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0"/>
      <c r="R14" s="15">
        <f>SUM(B14:P14)</f>
        <v>0</v>
      </c>
      <c r="S14" s="16">
        <f>R14/15</f>
        <v>0</v>
      </c>
      <c r="T14" s="62">
        <f>S14*1243.78</f>
        <v>0</v>
      </c>
    </row>
    <row r="15" spans="1:20" ht="25.5">
      <c r="A15" s="44" t="s">
        <v>74</v>
      </c>
      <c r="B15" s="15"/>
      <c r="C15" s="15">
        <v>1</v>
      </c>
      <c r="D15" s="15"/>
      <c r="E15" s="15"/>
      <c r="F15" s="15"/>
      <c r="G15" s="15"/>
      <c r="H15" s="15">
        <v>1</v>
      </c>
      <c r="I15" s="15"/>
      <c r="J15" s="15">
        <v>1</v>
      </c>
      <c r="K15" s="15"/>
      <c r="L15" s="15"/>
      <c r="M15" s="15"/>
      <c r="N15" s="15"/>
      <c r="O15" s="15"/>
      <c r="P15" s="15"/>
      <c r="Q15" s="10"/>
      <c r="R15" s="15">
        <f>SUM(B15:P15)</f>
        <v>3</v>
      </c>
      <c r="S15" s="16">
        <f>R15/15</f>
        <v>0.2</v>
      </c>
      <c r="T15" s="62">
        <f>S15*1243.78</f>
        <v>248.756</v>
      </c>
    </row>
    <row r="16" spans="1:20" ht="12.75">
      <c r="A16" s="44" t="s">
        <v>12</v>
      </c>
      <c r="B16" s="15"/>
      <c r="C16" s="15"/>
      <c r="D16" s="15"/>
      <c r="E16" s="15"/>
      <c r="F16" s="15"/>
      <c r="G16" s="15"/>
      <c r="H16" s="15"/>
      <c r="I16" s="15">
        <v>1</v>
      </c>
      <c r="J16" s="15"/>
      <c r="K16" s="15"/>
      <c r="L16" s="15">
        <v>1</v>
      </c>
      <c r="M16" s="15"/>
      <c r="N16" s="15"/>
      <c r="O16" s="15"/>
      <c r="P16" s="15">
        <v>1</v>
      </c>
      <c r="Q16" s="10"/>
      <c r="R16" s="15">
        <f>SUM(B16:P16)</f>
        <v>3</v>
      </c>
      <c r="S16" s="16">
        <f>R16/15</f>
        <v>0.2</v>
      </c>
      <c r="T16" s="62">
        <f>S16*1243.78</f>
        <v>248.756</v>
      </c>
    </row>
    <row r="17" spans="1:20" ht="12.75">
      <c r="A17" t="s">
        <v>47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  <c r="R17" s="15">
        <f>SUM(B17:P17)</f>
        <v>0</v>
      </c>
      <c r="S17" s="16">
        <f>R17/15</f>
        <v>0</v>
      </c>
      <c r="T17" s="62">
        <f>S17*1243.78</f>
        <v>0</v>
      </c>
    </row>
    <row r="18" spans="1:20" ht="12.75">
      <c r="A18" s="56" t="s">
        <v>56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0"/>
      <c r="R18" s="15">
        <f>SUM(B18:P18)</f>
        <v>0</v>
      </c>
      <c r="S18" s="16">
        <f>R18/15</f>
        <v>0</v>
      </c>
      <c r="T18" s="62">
        <f>S18*1243.78</f>
        <v>0</v>
      </c>
    </row>
    <row r="19" spans="1:20" ht="12.75">
      <c r="A19" s="44" t="s">
        <v>13</v>
      </c>
      <c r="B19" s="15">
        <v>9</v>
      </c>
      <c r="C19" s="15">
        <v>11</v>
      </c>
      <c r="D19" s="15">
        <v>14</v>
      </c>
      <c r="E19" s="15">
        <v>5</v>
      </c>
      <c r="F19" s="15"/>
      <c r="G19" s="15">
        <v>3</v>
      </c>
      <c r="H19" s="15">
        <v>4</v>
      </c>
      <c r="I19" s="15">
        <v>8</v>
      </c>
      <c r="J19" s="15">
        <v>19</v>
      </c>
      <c r="K19" s="15">
        <v>8</v>
      </c>
      <c r="L19" s="15">
        <v>8</v>
      </c>
      <c r="M19" s="15">
        <v>3</v>
      </c>
      <c r="N19" s="21">
        <v>17</v>
      </c>
      <c r="O19" s="15">
        <v>4</v>
      </c>
      <c r="P19" s="15">
        <v>5</v>
      </c>
      <c r="Q19" s="11"/>
      <c r="R19" s="15">
        <f>SUM(B19:P19)</f>
        <v>118</v>
      </c>
      <c r="S19" s="16">
        <f>R19/15</f>
        <v>7.866666666666666</v>
      </c>
      <c r="T19" s="62">
        <f>S19*1243.78</f>
        <v>9784.402666666665</v>
      </c>
    </row>
    <row r="20" spans="1:20" ht="12.75">
      <c r="A20" s="3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53"/>
      <c r="R20" s="75"/>
      <c r="S20" s="76"/>
      <c r="T20" s="77"/>
    </row>
    <row r="21" spans="1:20" ht="12.75">
      <c r="A21" s="85" t="s">
        <v>14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/>
    </row>
    <row r="22" spans="1:20" ht="12.75">
      <c r="A22" s="20" t="s">
        <v>58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>
        <v>1</v>
      </c>
      <c r="P22" s="15"/>
      <c r="Q22" s="10"/>
      <c r="R22" s="47">
        <f>SUM(B22:P22)</f>
        <v>1</v>
      </c>
      <c r="S22" s="49">
        <f>R22/15</f>
        <v>0.06666666666666667</v>
      </c>
      <c r="T22" s="64">
        <f>S22*1243.78</f>
        <v>82.91866666666667</v>
      </c>
    </row>
    <row r="23" spans="1:20" ht="12.75">
      <c r="A23" s="20" t="s">
        <v>41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>
        <v>2</v>
      </c>
      <c r="P23" s="15"/>
      <c r="Q23" s="10"/>
      <c r="R23" s="47">
        <f>SUM(B23:P23)</f>
        <v>2</v>
      </c>
      <c r="S23" s="49">
        <f>R23/15</f>
        <v>0.13333333333333333</v>
      </c>
      <c r="T23" s="64">
        <f>S23*1243.78</f>
        <v>165.83733333333333</v>
      </c>
    </row>
    <row r="24" spans="1:20" ht="12.75">
      <c r="A24" s="20" t="s">
        <v>15</v>
      </c>
      <c r="B24" s="15"/>
      <c r="C24" s="15">
        <v>1</v>
      </c>
      <c r="D24" s="15"/>
      <c r="E24" s="15">
        <v>2</v>
      </c>
      <c r="F24" s="15">
        <v>5</v>
      </c>
      <c r="G24" s="15"/>
      <c r="H24" s="15"/>
      <c r="I24" s="15"/>
      <c r="J24" s="15">
        <v>1</v>
      </c>
      <c r="K24" s="15">
        <v>1</v>
      </c>
      <c r="L24" s="15">
        <v>3</v>
      </c>
      <c r="M24" s="15"/>
      <c r="N24" s="15">
        <v>1</v>
      </c>
      <c r="O24" s="21">
        <v>1</v>
      </c>
      <c r="P24" s="15"/>
      <c r="Q24" s="7"/>
      <c r="R24" s="47">
        <f>SUM(B24:P24)</f>
        <v>15</v>
      </c>
      <c r="S24" s="49">
        <f>R24/15</f>
        <v>1</v>
      </c>
      <c r="T24" s="64">
        <f>S24*1243.78</f>
        <v>1243.78</v>
      </c>
    </row>
    <row r="25" spans="1:20" ht="12.75">
      <c r="A25" s="82" t="s">
        <v>68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0"/>
      <c r="R25" s="15">
        <f>SUM(B25:P25)</f>
        <v>0</v>
      </c>
      <c r="S25" s="16">
        <f>R25/15</f>
        <v>0</v>
      </c>
      <c r="T25" s="62">
        <f>S25*1243.78</f>
        <v>0</v>
      </c>
    </row>
    <row r="26" spans="1:20" ht="12.75">
      <c r="A26" s="8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51"/>
      <c r="S26" s="52"/>
      <c r="T26" s="63"/>
    </row>
    <row r="27" spans="1:20" ht="12.75">
      <c r="A27" s="81" t="s">
        <v>17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/>
    </row>
    <row r="28" spans="1:20" ht="12.75">
      <c r="A28" s="20" t="s">
        <v>45</v>
      </c>
      <c r="B28" s="15">
        <v>3</v>
      </c>
      <c r="C28" s="15">
        <v>3</v>
      </c>
      <c r="D28" s="15">
        <v>6</v>
      </c>
      <c r="E28" s="15"/>
      <c r="F28" s="15">
        <v>2</v>
      </c>
      <c r="G28" s="15"/>
      <c r="H28" s="15"/>
      <c r="I28" s="15">
        <v>2</v>
      </c>
      <c r="J28" s="15">
        <v>2</v>
      </c>
      <c r="K28" s="15">
        <v>1</v>
      </c>
      <c r="L28" s="15">
        <v>7</v>
      </c>
      <c r="M28" s="15">
        <v>1</v>
      </c>
      <c r="N28" s="15"/>
      <c r="O28" s="15">
        <v>2</v>
      </c>
      <c r="P28" s="15"/>
      <c r="Q28" s="10"/>
      <c r="R28" s="47">
        <f>SUM(B28:P28)</f>
        <v>29</v>
      </c>
      <c r="S28" s="49">
        <f>R28/15</f>
        <v>1.9333333333333333</v>
      </c>
      <c r="T28" s="64">
        <f>S28*1243.78</f>
        <v>2404.6413333333335</v>
      </c>
    </row>
    <row r="29" spans="1:20" ht="12.75">
      <c r="A29" s="3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51"/>
      <c r="S29" s="52"/>
      <c r="T29" s="63"/>
    </row>
    <row r="30" spans="1:20" ht="12.75">
      <c r="A30" s="81" t="s">
        <v>18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/>
    </row>
    <row r="31" spans="1:20" ht="12.75">
      <c r="A31" s="20" t="s">
        <v>51</v>
      </c>
      <c r="B31" s="15"/>
      <c r="C31" s="15">
        <v>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7"/>
      <c r="R31" s="47">
        <f>SUM(B31:P31)</f>
        <v>1</v>
      </c>
      <c r="S31" s="49">
        <f>R31/15</f>
        <v>0.06666666666666667</v>
      </c>
      <c r="T31" s="64">
        <f>S31*1243.78</f>
        <v>82.91866666666667</v>
      </c>
    </row>
    <row r="32" spans="1:20" ht="12.75">
      <c r="A32" s="54" t="s">
        <v>19</v>
      </c>
      <c r="B32" s="15"/>
      <c r="C32" s="15">
        <v>9</v>
      </c>
      <c r="D32" s="15">
        <v>3</v>
      </c>
      <c r="E32" s="15">
        <v>1</v>
      </c>
      <c r="F32" s="15">
        <v>6</v>
      </c>
      <c r="G32" s="22"/>
      <c r="H32" s="15">
        <v>13</v>
      </c>
      <c r="I32" s="15">
        <v>2</v>
      </c>
      <c r="J32" s="21"/>
      <c r="K32" s="15"/>
      <c r="L32" s="21">
        <v>3</v>
      </c>
      <c r="M32" s="15">
        <v>2</v>
      </c>
      <c r="N32" s="15">
        <v>7</v>
      </c>
      <c r="O32" s="22">
        <v>3</v>
      </c>
      <c r="P32" s="15">
        <v>1</v>
      </c>
      <c r="Q32" s="11"/>
      <c r="R32" s="15">
        <f>SUM(B32:P32)</f>
        <v>50</v>
      </c>
      <c r="S32" s="16">
        <f>R32/15</f>
        <v>3.3333333333333335</v>
      </c>
      <c r="T32" s="62">
        <f>S32*1243.78</f>
        <v>4145.933333333333</v>
      </c>
    </row>
    <row r="33" spans="1:20" ht="12.75">
      <c r="A33" s="82" t="s">
        <v>53</v>
      </c>
      <c r="B33" s="15"/>
      <c r="C33" s="15"/>
      <c r="D33" s="15"/>
      <c r="E33" s="15"/>
      <c r="F33" s="15"/>
      <c r="G33" s="22"/>
      <c r="H33" s="15"/>
      <c r="I33" s="15"/>
      <c r="J33" s="21"/>
      <c r="K33" s="15"/>
      <c r="L33" s="21"/>
      <c r="M33" s="15"/>
      <c r="N33" s="15"/>
      <c r="O33" s="22"/>
      <c r="P33" s="15"/>
      <c r="Q33" s="11"/>
      <c r="R33" s="15">
        <f>SUM(B33:P33)</f>
        <v>0</v>
      </c>
      <c r="S33" s="16">
        <f>R33/15</f>
        <v>0</v>
      </c>
      <c r="T33" s="62">
        <f>S33*1243.78</f>
        <v>0</v>
      </c>
    </row>
    <row r="34" spans="1:20" ht="12.75">
      <c r="A34" s="3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51"/>
      <c r="S34" s="52"/>
      <c r="T34" s="63"/>
    </row>
    <row r="35" spans="1:20" ht="12.75">
      <c r="A35" s="81" t="s">
        <v>20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9"/>
      <c r="T35" s="80"/>
    </row>
    <row r="36" spans="1:20" ht="12.75">
      <c r="A36" s="20" t="s">
        <v>52</v>
      </c>
      <c r="B36" s="15"/>
      <c r="C36" s="15"/>
      <c r="D36" s="15"/>
      <c r="E36" s="15">
        <v>1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0"/>
      <c r="R36" s="47">
        <f>SUM(B36:P36)</f>
        <v>1</v>
      </c>
      <c r="S36" s="49">
        <f>R36/15</f>
        <v>0.06666666666666667</v>
      </c>
      <c r="T36" s="64">
        <f>S36*1243.78</f>
        <v>82.91866666666667</v>
      </c>
    </row>
    <row r="37" spans="1:20" ht="12.75">
      <c r="A37" s="18" t="s">
        <v>21</v>
      </c>
      <c r="B37" s="15">
        <v>2</v>
      </c>
      <c r="C37" s="15">
        <v>2</v>
      </c>
      <c r="D37" s="15"/>
      <c r="E37" s="15">
        <v>2</v>
      </c>
      <c r="F37" s="15">
        <v>1</v>
      </c>
      <c r="G37" s="15">
        <v>3</v>
      </c>
      <c r="H37" s="15">
        <v>13</v>
      </c>
      <c r="I37" s="15">
        <v>3</v>
      </c>
      <c r="J37" s="15"/>
      <c r="K37" s="15">
        <v>4</v>
      </c>
      <c r="L37" s="15"/>
      <c r="M37" s="15">
        <v>3</v>
      </c>
      <c r="N37" s="15">
        <v>7</v>
      </c>
      <c r="O37" s="15">
        <v>6</v>
      </c>
      <c r="P37" s="15">
        <v>1</v>
      </c>
      <c r="Q37" s="11"/>
      <c r="R37" s="15">
        <f>SUM(B37:P37)</f>
        <v>47</v>
      </c>
      <c r="S37" s="16">
        <f>R37/15</f>
        <v>3.1333333333333333</v>
      </c>
      <c r="T37" s="62">
        <f>S37*1243.78</f>
        <v>3897.177333333333</v>
      </c>
    </row>
    <row r="38" spans="1:20" ht="12.75">
      <c r="A38" s="56" t="s">
        <v>57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1"/>
      <c r="R38" s="15">
        <f>SUM(B38:P38)</f>
        <v>0</v>
      </c>
      <c r="S38" s="16">
        <f>R38/15</f>
        <v>0</v>
      </c>
      <c r="T38" s="62">
        <f>S38*1243.78</f>
        <v>0</v>
      </c>
    </row>
    <row r="39" spans="1:20" ht="12.75">
      <c r="A39" s="35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S39"/>
      <c r="T39"/>
    </row>
    <row r="40" spans="1:20" ht="12.75">
      <c r="A40" s="85" t="s">
        <v>22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/>
      <c r="T40" s="86"/>
    </row>
    <row r="41" spans="1:20" ht="12.75">
      <c r="A41" s="54" t="s">
        <v>75</v>
      </c>
      <c r="B41" s="15">
        <v>3</v>
      </c>
      <c r="C41" s="15">
        <v>1</v>
      </c>
      <c r="D41" s="15"/>
      <c r="E41" s="15">
        <v>1</v>
      </c>
      <c r="F41" s="15">
        <v>2</v>
      </c>
      <c r="G41" s="15"/>
      <c r="H41" s="15"/>
      <c r="I41" s="15"/>
      <c r="J41" s="15">
        <v>4</v>
      </c>
      <c r="K41" s="15"/>
      <c r="L41" s="15"/>
      <c r="M41" s="15">
        <v>1</v>
      </c>
      <c r="N41" s="15">
        <v>3</v>
      </c>
      <c r="O41" s="15">
        <v>1</v>
      </c>
      <c r="P41" s="15">
        <v>1</v>
      </c>
      <c r="Q41" s="10"/>
      <c r="R41" s="15">
        <f>SUM(B41:P41)</f>
        <v>17</v>
      </c>
      <c r="S41" s="16">
        <f>R41/15</f>
        <v>1.1333333333333333</v>
      </c>
      <c r="T41" s="62">
        <f>S41*1243.78</f>
        <v>1409.6173333333334</v>
      </c>
    </row>
    <row r="42" spans="1:20" ht="12.75">
      <c r="A42" s="19" t="s">
        <v>46</v>
      </c>
      <c r="B42" s="15">
        <v>1</v>
      </c>
      <c r="C42" s="22"/>
      <c r="D42" s="15"/>
      <c r="E42" s="22">
        <v>1</v>
      </c>
      <c r="F42" s="15"/>
      <c r="G42" s="22"/>
      <c r="H42" s="15"/>
      <c r="I42" s="15"/>
      <c r="J42" s="21"/>
      <c r="K42" s="15"/>
      <c r="L42" s="22"/>
      <c r="M42" s="15"/>
      <c r="N42" s="22"/>
      <c r="O42" s="15"/>
      <c r="P42" s="15"/>
      <c r="Q42" s="10"/>
      <c r="R42" s="15">
        <f>SUM(B42:P42)</f>
        <v>2</v>
      </c>
      <c r="S42" s="16">
        <f>R42/15</f>
        <v>0.13333333333333333</v>
      </c>
      <c r="T42" s="62">
        <f>S42*1243.78</f>
        <v>165.83733333333333</v>
      </c>
    </row>
    <row r="43" spans="1:20" ht="12.75">
      <c r="A43" s="19" t="s">
        <v>23</v>
      </c>
      <c r="B43" s="15">
        <v>26</v>
      </c>
      <c r="C43" s="15">
        <v>29</v>
      </c>
      <c r="D43" s="15">
        <v>56</v>
      </c>
      <c r="E43" s="15">
        <v>30</v>
      </c>
      <c r="F43" s="15">
        <v>43</v>
      </c>
      <c r="G43" s="15">
        <v>31</v>
      </c>
      <c r="H43" s="15">
        <v>6</v>
      </c>
      <c r="I43" s="15">
        <v>47</v>
      </c>
      <c r="J43" s="15">
        <v>26</v>
      </c>
      <c r="K43" s="15">
        <v>23</v>
      </c>
      <c r="L43" s="15">
        <v>18</v>
      </c>
      <c r="M43" s="15">
        <v>39</v>
      </c>
      <c r="N43" s="15">
        <v>73</v>
      </c>
      <c r="O43" s="15">
        <v>30</v>
      </c>
      <c r="P43" s="15">
        <v>62</v>
      </c>
      <c r="Q43" s="11"/>
      <c r="R43" s="15">
        <f>SUM(B43:P43)</f>
        <v>539</v>
      </c>
      <c r="S43" s="16">
        <f>R43/15</f>
        <v>35.93333333333333</v>
      </c>
      <c r="T43" s="62">
        <f>S43*1243.78</f>
        <v>44693.16133333333</v>
      </c>
    </row>
    <row r="44" spans="1:20" ht="12.75">
      <c r="A44" s="19" t="s">
        <v>24</v>
      </c>
      <c r="B44" s="15"/>
      <c r="C44" s="15"/>
      <c r="D44" s="15"/>
      <c r="E44" s="15"/>
      <c r="F44" s="15"/>
      <c r="G44" s="15"/>
      <c r="H44" s="15"/>
      <c r="I44" s="15"/>
      <c r="J44" s="15">
        <v>1</v>
      </c>
      <c r="K44" s="15"/>
      <c r="L44" s="15"/>
      <c r="M44" s="15"/>
      <c r="N44" s="15"/>
      <c r="O44" s="15"/>
      <c r="P44" s="15"/>
      <c r="Q44" s="10"/>
      <c r="R44" s="15">
        <f>SUM(B44:P44)</f>
        <v>1</v>
      </c>
      <c r="S44" s="16">
        <f>R44/15</f>
        <v>0.06666666666666667</v>
      </c>
      <c r="T44" s="62">
        <f>S44*1243.78</f>
        <v>82.91866666666667</v>
      </c>
    </row>
    <row r="45" spans="18:20" ht="12.75">
      <c r="R45" s="10"/>
      <c r="S45" s="13"/>
      <c r="T45" s="65"/>
    </row>
    <row r="46" spans="18:20" ht="12.75">
      <c r="R46" s="10"/>
      <c r="S46" s="13"/>
      <c r="T46" s="65"/>
    </row>
    <row r="47" spans="18:20" ht="12.75">
      <c r="R47" s="10"/>
      <c r="S47" s="13"/>
      <c r="T47" s="65"/>
    </row>
  </sheetData>
  <mergeCells count="1">
    <mergeCell ref="B4:P4"/>
  </mergeCells>
  <printOptions gridLines="1"/>
  <pageMargins left="0.75" right="0.75" top="1" bottom="1" header="0.511811023" footer="0.511811023"/>
  <pageSetup horizontalDpi="300" verticalDpi="300" orientation="landscape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="125" zoomScaleNormal="125" workbookViewId="0" topLeftCell="A1">
      <selection activeCell="A14" sqref="A14:IV14"/>
    </sheetView>
  </sheetViews>
  <sheetFormatPr defaultColWidth="9.140625" defaultRowHeight="12.75"/>
  <cols>
    <col min="1" max="1" width="23.140625" style="0" customWidth="1"/>
    <col min="2" max="16" width="5.28125" style="0" customWidth="1"/>
    <col min="17" max="17" width="8.28125" style="0" customWidth="1"/>
    <col min="18" max="18" width="5.28125" style="0" customWidth="1"/>
    <col min="19" max="19" width="6.57421875" style="57" customWidth="1"/>
    <col min="20" max="20" width="13.00390625" style="59" customWidth="1"/>
    <col min="21" max="22" width="11.57421875" style="6" customWidth="1"/>
    <col min="23" max="16384" width="11.421875" style="0" customWidth="1"/>
  </cols>
  <sheetData>
    <row r="1" spans="1:12" ht="12.75">
      <c r="A1" s="1" t="s">
        <v>0</v>
      </c>
      <c r="B1" t="s">
        <v>26</v>
      </c>
      <c r="L1" t="s">
        <v>2</v>
      </c>
    </row>
    <row r="2" spans="1:22" s="38" customFormat="1" ht="12.75">
      <c r="A2" s="37" t="s">
        <v>43</v>
      </c>
      <c r="L2" s="38" t="s">
        <v>3</v>
      </c>
      <c r="Q2" s="38" t="s">
        <v>27</v>
      </c>
      <c r="S2" s="58"/>
      <c r="T2" s="60"/>
      <c r="U2" s="43"/>
      <c r="V2" s="43"/>
    </row>
    <row r="3" spans="12:17" ht="12.75">
      <c r="L3" t="s">
        <v>5</v>
      </c>
      <c r="Q3">
        <v>9615.38</v>
      </c>
    </row>
    <row r="4" spans="1:20" ht="12.75">
      <c r="A4" s="6"/>
      <c r="B4" s="95" t="s">
        <v>65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6"/>
      <c r="R4" s="6"/>
      <c r="S4" s="6"/>
      <c r="T4" s="61"/>
    </row>
    <row r="5" spans="1:22" ht="13.5" thickBot="1">
      <c r="A5" s="67" t="s">
        <v>66</v>
      </c>
      <c r="B5" s="68">
        <v>1</v>
      </c>
      <c r="C5" s="68">
        <v>2</v>
      </c>
      <c r="D5" s="68">
        <v>3</v>
      </c>
      <c r="E5" s="68">
        <v>4</v>
      </c>
      <c r="F5" s="68">
        <v>5</v>
      </c>
      <c r="G5" s="68">
        <v>6</v>
      </c>
      <c r="H5" s="68">
        <v>7</v>
      </c>
      <c r="I5" s="68">
        <v>8</v>
      </c>
      <c r="J5" s="68">
        <v>9</v>
      </c>
      <c r="K5" s="68">
        <v>10</v>
      </c>
      <c r="L5" s="68">
        <v>11</v>
      </c>
      <c r="M5" s="68">
        <v>12</v>
      </c>
      <c r="N5" s="68">
        <v>13</v>
      </c>
      <c r="O5" s="68">
        <v>14</v>
      </c>
      <c r="P5" s="68">
        <v>15</v>
      </c>
      <c r="Q5" s="69"/>
      <c r="R5" s="68" t="s">
        <v>6</v>
      </c>
      <c r="S5" s="68" t="s">
        <v>7</v>
      </c>
      <c r="T5" s="70" t="s">
        <v>67</v>
      </c>
      <c r="U5" s="9"/>
      <c r="V5" s="9"/>
    </row>
    <row r="6" spans="1:20" ht="13.5" thickTop="1">
      <c r="A6" s="71" t="s">
        <v>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  <c r="R6" s="72"/>
      <c r="S6" s="72"/>
      <c r="T6" s="74"/>
    </row>
    <row r="7" spans="1:22" ht="12.75">
      <c r="A7" s="44" t="s">
        <v>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>
        <v>1</v>
      </c>
      <c r="M7" s="15"/>
      <c r="N7" s="15"/>
      <c r="O7" s="15"/>
      <c r="P7" s="15"/>
      <c r="Q7" s="10"/>
      <c r="R7" s="15">
        <f>SUM(B7:P7)</f>
        <v>1</v>
      </c>
      <c r="S7" s="16">
        <f>R7/15</f>
        <v>0.06666666666666667</v>
      </c>
      <c r="T7" s="62">
        <f>S7*9615.38</f>
        <v>641.0253333333333</v>
      </c>
      <c r="U7" s="13"/>
      <c r="V7" s="42"/>
    </row>
    <row r="8" spans="1:22" ht="12.75">
      <c r="A8" t="s">
        <v>50</v>
      </c>
      <c r="B8" s="46"/>
      <c r="C8" s="46"/>
      <c r="D8" s="46"/>
      <c r="E8" s="46"/>
      <c r="F8" s="46"/>
      <c r="G8" s="46"/>
      <c r="H8" s="46"/>
      <c r="I8" s="46"/>
      <c r="J8" s="46"/>
      <c r="K8" s="55"/>
      <c r="L8" s="55"/>
      <c r="M8" s="55"/>
      <c r="N8" s="55"/>
      <c r="O8" s="55"/>
      <c r="P8" s="55"/>
      <c r="Q8" s="10"/>
      <c r="R8" s="15">
        <f>SUM(B8:P8)</f>
        <v>0</v>
      </c>
      <c r="S8" s="16">
        <f>R8/15</f>
        <v>0</v>
      </c>
      <c r="T8" s="62">
        <f>S8*9615.38</f>
        <v>0</v>
      </c>
      <c r="U8" s="13"/>
      <c r="V8" s="42"/>
    </row>
    <row r="9" spans="1:22" ht="12.75">
      <c r="A9" s="44" t="s">
        <v>10</v>
      </c>
      <c r="B9" s="15"/>
      <c r="C9" s="15"/>
      <c r="D9" s="15">
        <v>1</v>
      </c>
      <c r="E9" s="15"/>
      <c r="F9" s="15"/>
      <c r="G9" s="15"/>
      <c r="H9" s="15"/>
      <c r="I9" s="15">
        <v>1</v>
      </c>
      <c r="J9" s="15"/>
      <c r="K9" s="15"/>
      <c r="L9" s="15"/>
      <c r="M9" s="15"/>
      <c r="N9" s="15"/>
      <c r="O9" s="15"/>
      <c r="P9" s="15"/>
      <c r="Q9" s="11"/>
      <c r="R9" s="15">
        <f>SUM(B9:P9)</f>
        <v>2</v>
      </c>
      <c r="S9" s="16">
        <f>R9/15</f>
        <v>0.13333333333333333</v>
      </c>
      <c r="T9" s="62">
        <f>S9*9615.38</f>
        <v>1282.0506666666665</v>
      </c>
      <c r="U9" s="13"/>
      <c r="V9" s="42"/>
    </row>
    <row r="10" spans="1:22" ht="12.75">
      <c r="A10" t="s">
        <v>59</v>
      </c>
      <c r="B10" s="46"/>
      <c r="C10" s="46"/>
      <c r="D10" s="46"/>
      <c r="E10" s="46"/>
      <c r="F10" s="46"/>
      <c r="G10" s="46"/>
      <c r="H10" s="46"/>
      <c r="I10" s="46"/>
      <c r="J10" s="46">
        <v>1</v>
      </c>
      <c r="K10" s="46"/>
      <c r="L10" s="46">
        <v>1</v>
      </c>
      <c r="M10" s="46"/>
      <c r="N10" s="46"/>
      <c r="O10" s="55"/>
      <c r="P10" s="55"/>
      <c r="Q10" s="10"/>
      <c r="R10" s="15">
        <f>SUM(B10:P10)</f>
        <v>2</v>
      </c>
      <c r="S10" s="16">
        <f>R10/15</f>
        <v>0.13333333333333333</v>
      </c>
      <c r="T10" s="62">
        <f>S10*9615.38</f>
        <v>1282.0506666666665</v>
      </c>
      <c r="U10" s="13"/>
      <c r="V10" s="42"/>
    </row>
    <row r="11" spans="1:22" ht="12.75">
      <c r="A11" s="44" t="s">
        <v>13</v>
      </c>
      <c r="B11" s="22">
        <v>4</v>
      </c>
      <c r="C11" s="55">
        <v>1</v>
      </c>
      <c r="D11" s="22"/>
      <c r="E11" s="55">
        <v>1</v>
      </c>
      <c r="F11" s="55"/>
      <c r="G11" s="55"/>
      <c r="H11" s="55"/>
      <c r="I11" s="55">
        <v>2</v>
      </c>
      <c r="J11" s="55">
        <v>4</v>
      </c>
      <c r="K11" s="55">
        <v>4</v>
      </c>
      <c r="L11" s="55">
        <v>14</v>
      </c>
      <c r="M11" s="55">
        <v>8</v>
      </c>
      <c r="N11" s="55">
        <v>2</v>
      </c>
      <c r="O11" s="55">
        <v>3</v>
      </c>
      <c r="P11" s="55">
        <v>11</v>
      </c>
      <c r="Q11" s="10"/>
      <c r="R11" s="15">
        <f>SUM(B11:P11)</f>
        <v>54</v>
      </c>
      <c r="S11" s="16">
        <f>R11/15</f>
        <v>3.6</v>
      </c>
      <c r="T11" s="62">
        <f>S11*9615.38</f>
        <v>34615.367999999995</v>
      </c>
      <c r="U11" s="13"/>
      <c r="V11" s="42"/>
    </row>
    <row r="12" spans="1:22" ht="12.75">
      <c r="A12" s="3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53"/>
      <c r="R12" s="75"/>
      <c r="S12" s="76"/>
      <c r="T12" s="77"/>
      <c r="U12" s="13"/>
      <c r="V12" s="42"/>
    </row>
    <row r="13" spans="1:22" ht="12.75">
      <c r="A13" s="85" t="s">
        <v>14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9"/>
      <c r="T13" s="80"/>
      <c r="U13" s="13"/>
      <c r="V13" s="42"/>
    </row>
    <row r="14" spans="1:22" ht="12.75">
      <c r="A14" s="3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51"/>
      <c r="S14" s="52"/>
      <c r="T14" s="63"/>
      <c r="U14" s="13"/>
      <c r="V14" s="42"/>
    </row>
    <row r="15" spans="1:22" ht="12.75">
      <c r="A15" s="81" t="s">
        <v>18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9"/>
      <c r="T15" s="80"/>
      <c r="U15" s="13"/>
      <c r="V15" s="42"/>
    </row>
    <row r="16" spans="1:22" ht="12.75">
      <c r="A16" s="20" t="s">
        <v>19</v>
      </c>
      <c r="B16" s="15">
        <v>5</v>
      </c>
      <c r="C16" s="15">
        <v>14</v>
      </c>
      <c r="D16" s="15">
        <v>18</v>
      </c>
      <c r="E16" s="15">
        <v>14</v>
      </c>
      <c r="F16" s="15">
        <v>15</v>
      </c>
      <c r="G16" s="15">
        <v>1</v>
      </c>
      <c r="H16" s="15">
        <v>14</v>
      </c>
      <c r="I16" s="15">
        <v>7</v>
      </c>
      <c r="J16" s="15">
        <v>24</v>
      </c>
      <c r="K16" s="15">
        <v>7</v>
      </c>
      <c r="L16" s="15">
        <v>22</v>
      </c>
      <c r="M16" s="15">
        <v>16</v>
      </c>
      <c r="N16" s="15">
        <v>7</v>
      </c>
      <c r="O16" s="15">
        <v>21</v>
      </c>
      <c r="P16" s="15">
        <v>22</v>
      </c>
      <c r="Q16" s="10"/>
      <c r="R16" s="15">
        <f>SUM(B16:P16)</f>
        <v>207</v>
      </c>
      <c r="S16" s="16">
        <f>R16/15</f>
        <v>13.8</v>
      </c>
      <c r="T16" s="62">
        <f>S16*9615.38</f>
        <v>132692.244</v>
      </c>
      <c r="U16" s="13"/>
      <c r="V16" s="42"/>
    </row>
    <row r="17" spans="1:21" ht="12.75">
      <c r="A17" s="3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51"/>
      <c r="S17" s="52"/>
      <c r="T17" s="63"/>
      <c r="U17" s="13"/>
    </row>
    <row r="18" spans="1:22" ht="12.75">
      <c r="A18" s="81" t="s">
        <v>20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9"/>
      <c r="T18" s="80"/>
      <c r="U18" s="13"/>
      <c r="V18" s="42"/>
    </row>
    <row r="19" spans="1:22" ht="12.75">
      <c r="A19" s="20" t="s">
        <v>52</v>
      </c>
      <c r="B19" s="15">
        <v>5</v>
      </c>
      <c r="C19" s="15">
        <v>7</v>
      </c>
      <c r="D19" s="15">
        <v>8</v>
      </c>
      <c r="E19" s="15">
        <v>13</v>
      </c>
      <c r="F19" s="15">
        <v>13</v>
      </c>
      <c r="G19" s="15">
        <v>2</v>
      </c>
      <c r="H19" s="15">
        <v>4</v>
      </c>
      <c r="I19" s="15">
        <v>11</v>
      </c>
      <c r="J19" s="15">
        <v>12</v>
      </c>
      <c r="K19" s="15">
        <v>8</v>
      </c>
      <c r="L19" s="15">
        <v>32</v>
      </c>
      <c r="M19" s="15">
        <v>18</v>
      </c>
      <c r="N19" s="15">
        <v>4</v>
      </c>
      <c r="O19" s="15">
        <v>20</v>
      </c>
      <c r="P19" s="15">
        <v>17</v>
      </c>
      <c r="Q19" s="10"/>
      <c r="R19" s="15">
        <f>SUM(B19:P19)</f>
        <v>174</v>
      </c>
      <c r="S19" s="16">
        <f>R19/15</f>
        <v>11.6</v>
      </c>
      <c r="T19" s="62">
        <f>S19*9615.38</f>
        <v>111538.40799999998</v>
      </c>
      <c r="U19" s="13"/>
      <c r="V19" s="42"/>
    </row>
    <row r="20" spans="1:22" ht="12.75">
      <c r="A20" s="18" t="s">
        <v>21</v>
      </c>
      <c r="B20" s="15"/>
      <c r="C20" s="15"/>
      <c r="D20" s="15">
        <v>1</v>
      </c>
      <c r="E20" s="15"/>
      <c r="F20" s="15">
        <v>2</v>
      </c>
      <c r="G20" s="15">
        <v>1</v>
      </c>
      <c r="H20" s="15">
        <v>1</v>
      </c>
      <c r="I20" s="15"/>
      <c r="J20" s="15">
        <v>1</v>
      </c>
      <c r="K20" s="15"/>
      <c r="L20" s="15">
        <v>2</v>
      </c>
      <c r="M20" s="15">
        <v>3</v>
      </c>
      <c r="N20" s="15">
        <v>1</v>
      </c>
      <c r="O20" s="15">
        <v>5</v>
      </c>
      <c r="P20" s="15">
        <v>2</v>
      </c>
      <c r="Q20" s="10"/>
      <c r="R20" s="15">
        <f>SUM(B20:P20)</f>
        <v>19</v>
      </c>
      <c r="S20" s="49">
        <f>R20/15</f>
        <v>1.2666666666666666</v>
      </c>
      <c r="T20" s="62">
        <f>S20*9615.38</f>
        <v>12179.481333333331</v>
      </c>
      <c r="U20" s="13"/>
      <c r="V20" s="42"/>
    </row>
    <row r="21" spans="1:22" ht="12.75">
      <c r="A21" s="35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S21"/>
      <c r="T21"/>
      <c r="U21" s="13"/>
      <c r="V21" s="42"/>
    </row>
    <row r="22" spans="1:22" ht="12.75">
      <c r="A22" s="85" t="s">
        <v>22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6"/>
      <c r="U22" s="13"/>
      <c r="V22" s="42"/>
    </row>
    <row r="23" spans="1:22" ht="12.75">
      <c r="A23" s="54" t="s">
        <v>75</v>
      </c>
      <c r="B23" s="15">
        <v>8</v>
      </c>
      <c r="C23" s="15"/>
      <c r="D23" s="15">
        <v>2</v>
      </c>
      <c r="E23" s="15">
        <v>4</v>
      </c>
      <c r="F23" s="15">
        <v>1</v>
      </c>
      <c r="G23" s="15"/>
      <c r="H23" s="15">
        <v>1</v>
      </c>
      <c r="I23" s="15">
        <v>2</v>
      </c>
      <c r="J23" s="15"/>
      <c r="K23" s="15"/>
      <c r="L23" s="15">
        <v>4</v>
      </c>
      <c r="M23" s="15">
        <v>3</v>
      </c>
      <c r="N23" s="15">
        <v>2</v>
      </c>
      <c r="O23" s="15">
        <v>3</v>
      </c>
      <c r="P23" s="15">
        <v>3</v>
      </c>
      <c r="Q23" s="11"/>
      <c r="R23" s="15">
        <f>SUM(B23:P23)</f>
        <v>33</v>
      </c>
      <c r="S23" s="16">
        <f>R23/15</f>
        <v>2.2</v>
      </c>
      <c r="T23" s="62">
        <f>S23*9615.38</f>
        <v>21153.836</v>
      </c>
      <c r="U23" s="13"/>
      <c r="V23" s="42"/>
    </row>
    <row r="24" spans="1:20" ht="12.75">
      <c r="A24" s="19" t="s">
        <v>23</v>
      </c>
      <c r="B24" s="15">
        <v>170</v>
      </c>
      <c r="C24" s="15">
        <v>118</v>
      </c>
      <c r="D24" s="15">
        <v>572</v>
      </c>
      <c r="E24" s="15">
        <v>259</v>
      </c>
      <c r="F24" s="15">
        <v>252</v>
      </c>
      <c r="G24" s="15">
        <v>71</v>
      </c>
      <c r="H24" s="15">
        <v>19</v>
      </c>
      <c r="I24" s="15">
        <v>191</v>
      </c>
      <c r="J24" s="15">
        <v>176</v>
      </c>
      <c r="K24" s="15">
        <v>136</v>
      </c>
      <c r="L24" s="21">
        <v>148</v>
      </c>
      <c r="M24" s="15">
        <v>507</v>
      </c>
      <c r="N24" s="15">
        <v>617</v>
      </c>
      <c r="O24" s="22">
        <v>202</v>
      </c>
      <c r="P24" s="15">
        <v>613</v>
      </c>
      <c r="Q24" s="7"/>
      <c r="R24" s="15">
        <f>SUM(B24:P24)</f>
        <v>4051</v>
      </c>
      <c r="S24" s="49">
        <f>R24/15</f>
        <v>270.06666666666666</v>
      </c>
      <c r="T24" s="62">
        <f>S24*9615.38</f>
        <v>2596793.625333333</v>
      </c>
    </row>
  </sheetData>
  <mergeCells count="1">
    <mergeCell ref="B4:P4"/>
  </mergeCells>
  <printOptions gridLines="1"/>
  <pageMargins left="0.75" right="0.75" top="1" bottom="1" header="0.511811023" footer="0.511811023"/>
  <pageSetup horizontalDpi="300" verticalDpi="300" orientation="landscape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zoomScale="125" zoomScaleNormal="125" workbookViewId="0" topLeftCell="A1">
      <selection activeCell="A14" sqref="A14"/>
    </sheetView>
  </sheetViews>
  <sheetFormatPr defaultColWidth="9.140625" defaultRowHeight="12.75"/>
  <cols>
    <col min="1" max="1" width="23.7109375" style="0" customWidth="1"/>
    <col min="2" max="16" width="5.28125" style="0" customWidth="1"/>
    <col min="17" max="17" width="8.140625" style="0" customWidth="1"/>
    <col min="18" max="18" width="5.28125" style="0" customWidth="1"/>
    <col min="19" max="19" width="7.57421875" style="0" customWidth="1"/>
    <col min="20" max="20" width="11.57421875" style="0" customWidth="1"/>
    <col min="21" max="16384" width="11.421875" style="0" customWidth="1"/>
  </cols>
  <sheetData>
    <row r="1" spans="1:12" ht="12.75">
      <c r="A1" s="1" t="s">
        <v>0</v>
      </c>
      <c r="B1" t="s">
        <v>28</v>
      </c>
      <c r="L1" t="s">
        <v>2</v>
      </c>
    </row>
    <row r="2" spans="1:17" s="38" customFormat="1" ht="12.75">
      <c r="A2" s="37" t="s">
        <v>43</v>
      </c>
      <c r="L2" s="38" t="s">
        <v>3</v>
      </c>
      <c r="Q2" s="38" t="s">
        <v>29</v>
      </c>
    </row>
    <row r="3" spans="12:17" ht="12.75">
      <c r="L3" t="s">
        <v>5</v>
      </c>
      <c r="Q3">
        <v>1101.32</v>
      </c>
    </row>
    <row r="4" spans="1:20" ht="12.75">
      <c r="A4" s="6"/>
      <c r="B4" s="95" t="s">
        <v>65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6"/>
      <c r="R4" s="6"/>
      <c r="S4" s="6"/>
      <c r="T4" s="61"/>
    </row>
    <row r="5" spans="1:20" ht="13.5" thickBot="1">
      <c r="A5" s="67" t="s">
        <v>66</v>
      </c>
      <c r="B5" s="68">
        <v>1</v>
      </c>
      <c r="C5" s="68">
        <v>2</v>
      </c>
      <c r="D5" s="68">
        <v>3</v>
      </c>
      <c r="E5" s="68">
        <v>4</v>
      </c>
      <c r="F5" s="68">
        <v>5</v>
      </c>
      <c r="G5" s="68">
        <v>6</v>
      </c>
      <c r="H5" s="68">
        <v>7</v>
      </c>
      <c r="I5" s="68">
        <v>8</v>
      </c>
      <c r="J5" s="68">
        <v>9</v>
      </c>
      <c r="K5" s="68">
        <v>10</v>
      </c>
      <c r="L5" s="68">
        <v>11</v>
      </c>
      <c r="M5" s="68">
        <v>12</v>
      </c>
      <c r="N5" s="68">
        <v>13</v>
      </c>
      <c r="O5" s="68">
        <v>14</v>
      </c>
      <c r="P5" s="68">
        <v>15</v>
      </c>
      <c r="Q5" s="69"/>
      <c r="R5" s="68" t="s">
        <v>6</v>
      </c>
      <c r="S5" s="68" t="s">
        <v>7</v>
      </c>
      <c r="T5" s="70" t="s">
        <v>67</v>
      </c>
    </row>
    <row r="6" spans="1:20" ht="13.5" thickTop="1">
      <c r="A6" s="71" t="s">
        <v>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  <c r="R6" s="72"/>
      <c r="S6" s="72"/>
      <c r="T6" s="74"/>
    </row>
    <row r="7" spans="1:20" ht="12.75">
      <c r="A7" s="44" t="s">
        <v>9</v>
      </c>
      <c r="B7" s="15">
        <v>6</v>
      </c>
      <c r="C7" s="15"/>
      <c r="D7" s="15"/>
      <c r="E7" s="15">
        <v>3</v>
      </c>
      <c r="F7" s="15">
        <v>1</v>
      </c>
      <c r="G7" s="15">
        <v>31</v>
      </c>
      <c r="H7" s="15">
        <v>3</v>
      </c>
      <c r="I7" s="15"/>
      <c r="J7" s="15">
        <v>12</v>
      </c>
      <c r="K7" s="15">
        <v>3</v>
      </c>
      <c r="L7" s="15">
        <v>6</v>
      </c>
      <c r="M7" s="15">
        <v>7</v>
      </c>
      <c r="N7" s="15">
        <v>6</v>
      </c>
      <c r="O7" s="15"/>
      <c r="P7" s="15">
        <v>2</v>
      </c>
      <c r="Q7" s="10"/>
      <c r="R7" s="15">
        <f>SUM(B7:P7)</f>
        <v>80</v>
      </c>
      <c r="S7" s="40">
        <f>R7/15</f>
        <v>5.333333333333333</v>
      </c>
      <c r="T7" s="62">
        <f>S7*1101.32</f>
        <v>5873.706666666666</v>
      </c>
    </row>
    <row r="8" spans="1:20" ht="12.75">
      <c r="A8" s="44" t="s">
        <v>61</v>
      </c>
      <c r="B8" s="15"/>
      <c r="C8" s="15"/>
      <c r="D8" s="15">
        <v>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0"/>
      <c r="R8" s="15">
        <f>SUM(B8:P8)</f>
        <v>1</v>
      </c>
      <c r="S8" s="40">
        <f>R8/15</f>
        <v>0.06666666666666667</v>
      </c>
      <c r="T8" s="62">
        <f>S8*1101.32</f>
        <v>73.42133333333332</v>
      </c>
    </row>
    <row r="9" spans="1:20" ht="12.75">
      <c r="A9" s="56" t="s">
        <v>10</v>
      </c>
      <c r="B9" s="15">
        <v>11</v>
      </c>
      <c r="C9" s="15">
        <v>8</v>
      </c>
      <c r="D9" s="15">
        <v>24</v>
      </c>
      <c r="E9" s="15">
        <v>2</v>
      </c>
      <c r="F9" s="15">
        <v>8</v>
      </c>
      <c r="G9" s="15">
        <v>50</v>
      </c>
      <c r="H9" s="15">
        <v>21</v>
      </c>
      <c r="I9" s="15">
        <v>1</v>
      </c>
      <c r="J9" s="15">
        <v>41</v>
      </c>
      <c r="K9" s="15">
        <v>10</v>
      </c>
      <c r="L9" s="15">
        <v>19</v>
      </c>
      <c r="M9" s="15">
        <v>3</v>
      </c>
      <c r="N9" s="15">
        <v>10</v>
      </c>
      <c r="O9" s="15">
        <v>10</v>
      </c>
      <c r="P9" s="15">
        <v>3</v>
      </c>
      <c r="Q9" s="11"/>
      <c r="R9" s="15">
        <f>SUM(B9:P9)</f>
        <v>221</v>
      </c>
      <c r="S9" s="40">
        <f>R9/15</f>
        <v>14.733333333333333</v>
      </c>
      <c r="T9" s="62">
        <f>S9*1101.32</f>
        <v>16226.114666666665</v>
      </c>
    </row>
    <row r="10" spans="1:20" ht="12.75">
      <c r="A10" s="44" t="s">
        <v>11</v>
      </c>
      <c r="B10" s="15"/>
      <c r="C10" s="15">
        <v>1</v>
      </c>
      <c r="D10" s="15"/>
      <c r="E10" s="15"/>
      <c r="F10" s="15"/>
      <c r="G10" s="15">
        <v>2</v>
      </c>
      <c r="H10" s="15"/>
      <c r="I10" s="15">
        <v>3</v>
      </c>
      <c r="J10" s="21">
        <v>2</v>
      </c>
      <c r="K10" s="15">
        <v>1</v>
      </c>
      <c r="L10" s="15">
        <v>1</v>
      </c>
      <c r="M10" s="15"/>
      <c r="N10" s="15"/>
      <c r="O10" s="15"/>
      <c r="P10" s="15"/>
      <c r="Q10" s="7"/>
      <c r="R10" s="15">
        <f>SUM(B10:P10)</f>
        <v>10</v>
      </c>
      <c r="S10" s="40">
        <f>R10/15</f>
        <v>0.6666666666666666</v>
      </c>
      <c r="T10" s="62">
        <f>S10*1101.32</f>
        <v>734.2133333333333</v>
      </c>
    </row>
    <row r="11" spans="1:20" ht="12.75">
      <c r="A11" s="44" t="s">
        <v>64</v>
      </c>
      <c r="B11" s="23"/>
      <c r="C11" s="15"/>
      <c r="D11" s="15"/>
      <c r="E11" s="15"/>
      <c r="F11" s="15">
        <v>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0"/>
      <c r="R11" s="15">
        <f>SUM(B11:P11)</f>
        <v>1</v>
      </c>
      <c r="S11" s="40">
        <f>R11/15</f>
        <v>0.06666666666666667</v>
      </c>
      <c r="T11" s="62">
        <f>S11*1101.32</f>
        <v>73.42133333333332</v>
      </c>
    </row>
    <row r="12" spans="1:20" ht="12.75">
      <c r="A12" s="44" t="s">
        <v>62</v>
      </c>
      <c r="B12" s="15"/>
      <c r="C12" s="15"/>
      <c r="D12" s="15">
        <v>1</v>
      </c>
      <c r="E12" s="15"/>
      <c r="F12" s="15"/>
      <c r="G12" s="15"/>
      <c r="H12" s="15"/>
      <c r="I12" s="15"/>
      <c r="J12" s="21"/>
      <c r="K12" s="15"/>
      <c r="L12" s="15"/>
      <c r="M12" s="15"/>
      <c r="N12" s="15"/>
      <c r="O12" s="15"/>
      <c r="P12" s="15"/>
      <c r="Q12" s="7"/>
      <c r="R12" s="15">
        <f>SUM(B12:P12)</f>
        <v>1</v>
      </c>
      <c r="S12" s="40">
        <f>R12/15</f>
        <v>0.06666666666666667</v>
      </c>
      <c r="T12" s="62">
        <f>S12*1101.32</f>
        <v>73.42133333333332</v>
      </c>
    </row>
    <row r="13" spans="1:20" ht="12.75">
      <c r="A13" s="44" t="s">
        <v>54</v>
      </c>
      <c r="B13" s="15"/>
      <c r="C13" s="15"/>
      <c r="D13" s="15"/>
      <c r="E13" s="15"/>
      <c r="F13" s="15"/>
      <c r="G13" s="15"/>
      <c r="H13" s="15">
        <v>1</v>
      </c>
      <c r="I13" s="15"/>
      <c r="J13" s="15"/>
      <c r="K13" s="15"/>
      <c r="L13" s="15"/>
      <c r="M13" s="15"/>
      <c r="N13" s="22"/>
      <c r="O13" s="15"/>
      <c r="P13" s="15"/>
      <c r="Q13" s="10"/>
      <c r="R13" s="15">
        <f>SUM(B13:P13)</f>
        <v>1</v>
      </c>
      <c r="S13" s="40">
        <f>R13/15</f>
        <v>0.06666666666666667</v>
      </c>
      <c r="T13" s="62">
        <f>S13*1101.32</f>
        <v>73.42133333333332</v>
      </c>
    </row>
    <row r="14" spans="1:20" ht="12.75">
      <c r="A14" s="44" t="s">
        <v>74</v>
      </c>
      <c r="B14" s="15"/>
      <c r="C14" s="15"/>
      <c r="D14" s="15">
        <v>1</v>
      </c>
      <c r="E14" s="15"/>
      <c r="F14" s="15">
        <v>3</v>
      </c>
      <c r="G14" s="15"/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/>
      <c r="N14" s="15"/>
      <c r="O14" s="15">
        <v>1</v>
      </c>
      <c r="P14" s="15"/>
      <c r="Q14" s="10"/>
      <c r="R14" s="15">
        <f>SUM(B14:P14)</f>
        <v>10</v>
      </c>
      <c r="S14" s="40">
        <f>R14/15</f>
        <v>0.6666666666666666</v>
      </c>
      <c r="T14" s="62">
        <f>S14*1101.32</f>
        <v>734.2133333333333</v>
      </c>
    </row>
    <row r="15" spans="1:20" ht="12.75">
      <c r="A15" s="56" t="s">
        <v>69</v>
      </c>
      <c r="B15" s="23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0"/>
      <c r="R15" s="15">
        <f>SUM(B15:P15)</f>
        <v>0</v>
      </c>
      <c r="S15" s="40">
        <f>R15/15</f>
        <v>0</v>
      </c>
      <c r="T15" s="62">
        <f>S15*1101.32</f>
        <v>0</v>
      </c>
    </row>
    <row r="16" spans="1:20" ht="12.75">
      <c r="A16" s="66" t="s">
        <v>60</v>
      </c>
      <c r="B16" s="46">
        <v>1</v>
      </c>
      <c r="C16" s="46"/>
      <c r="D16" s="46"/>
      <c r="E16" s="46"/>
      <c r="F16" s="46">
        <v>1</v>
      </c>
      <c r="G16" s="46"/>
      <c r="H16" s="46"/>
      <c r="I16" s="46"/>
      <c r="J16" s="46"/>
      <c r="K16" s="46"/>
      <c r="L16" s="46"/>
      <c r="M16" s="46"/>
      <c r="N16" s="46"/>
      <c r="O16" s="55"/>
      <c r="P16" s="55"/>
      <c r="Q16" s="10"/>
      <c r="R16" s="15">
        <f>SUM(B16:P16)</f>
        <v>2</v>
      </c>
      <c r="S16" s="40">
        <f>R16/15</f>
        <v>0.13333333333333333</v>
      </c>
      <c r="T16" s="62">
        <f>S16*1101.32</f>
        <v>146.84266666666664</v>
      </c>
    </row>
    <row r="17" spans="1:20" ht="12.75">
      <c r="A17" s="44" t="s">
        <v>13</v>
      </c>
      <c r="B17" s="22">
        <v>8</v>
      </c>
      <c r="C17" s="15">
        <v>10</v>
      </c>
      <c r="D17" s="22">
        <v>5</v>
      </c>
      <c r="E17" s="15">
        <v>3</v>
      </c>
      <c r="F17" s="15">
        <v>2</v>
      </c>
      <c r="G17" s="15">
        <v>7</v>
      </c>
      <c r="H17" s="15">
        <v>11</v>
      </c>
      <c r="I17" s="15">
        <v>1</v>
      </c>
      <c r="J17" s="15">
        <v>19</v>
      </c>
      <c r="K17" s="15">
        <v>4</v>
      </c>
      <c r="L17" s="15">
        <v>9</v>
      </c>
      <c r="M17" s="15">
        <v>1</v>
      </c>
      <c r="N17" s="15">
        <v>2</v>
      </c>
      <c r="O17" s="15"/>
      <c r="P17" s="15"/>
      <c r="Q17" s="10"/>
      <c r="R17" s="15">
        <f>SUM(B17:P17)</f>
        <v>82</v>
      </c>
      <c r="S17" s="40">
        <f>R17/15</f>
        <v>5.466666666666667</v>
      </c>
      <c r="T17" s="62">
        <f>S17*1101.32</f>
        <v>6020.549333333333</v>
      </c>
    </row>
    <row r="18" spans="1:20" ht="12.75">
      <c r="A18" s="3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53"/>
      <c r="R18" s="75"/>
      <c r="S18" s="76"/>
      <c r="T18" s="77"/>
    </row>
    <row r="19" spans="1:20" ht="12.75">
      <c r="A19" s="85" t="s">
        <v>14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9"/>
      <c r="T19" s="80"/>
    </row>
    <row r="20" spans="1:20" ht="12.75">
      <c r="A20" s="54" t="s">
        <v>41</v>
      </c>
      <c r="B20" s="15"/>
      <c r="C20" s="15"/>
      <c r="D20" s="15"/>
      <c r="E20" s="15"/>
      <c r="F20" s="15"/>
      <c r="G20" s="15"/>
      <c r="H20" s="15">
        <v>2</v>
      </c>
      <c r="I20" s="15"/>
      <c r="J20" s="15"/>
      <c r="K20" s="15"/>
      <c r="L20" s="15"/>
      <c r="M20" s="15"/>
      <c r="N20" s="15"/>
      <c r="O20" s="15"/>
      <c r="P20" s="15"/>
      <c r="Q20" s="10"/>
      <c r="R20" s="15">
        <f>SUM(B20:P20)</f>
        <v>2</v>
      </c>
      <c r="S20" s="40">
        <f>R20/15</f>
        <v>0.13333333333333333</v>
      </c>
      <c r="T20" s="62">
        <f>S20*1101.32</f>
        <v>146.84266666666664</v>
      </c>
    </row>
    <row r="21" spans="1:20" ht="12.75">
      <c r="A21" s="54" t="s">
        <v>15</v>
      </c>
      <c r="B21" s="15"/>
      <c r="C21" s="15"/>
      <c r="D21" s="15"/>
      <c r="E21" s="15">
        <v>1</v>
      </c>
      <c r="F21" s="15">
        <v>1</v>
      </c>
      <c r="G21" s="15">
        <v>1</v>
      </c>
      <c r="H21" s="15">
        <v>2</v>
      </c>
      <c r="I21" s="15"/>
      <c r="J21" s="15">
        <v>1</v>
      </c>
      <c r="K21" s="15"/>
      <c r="L21" s="15"/>
      <c r="M21" s="15"/>
      <c r="N21" s="15"/>
      <c r="O21" s="15"/>
      <c r="P21" s="15"/>
      <c r="Q21" s="11"/>
      <c r="R21" s="15">
        <f>SUM(B21:P21)</f>
        <v>6</v>
      </c>
      <c r="S21" s="40">
        <f>R21/15</f>
        <v>0.4</v>
      </c>
      <c r="T21" s="62">
        <f>S21*1101.32</f>
        <v>440.528</v>
      </c>
    </row>
    <row r="22" spans="1:20" ht="12.75">
      <c r="A22" s="8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51"/>
      <c r="S22" s="52"/>
      <c r="T22" s="63"/>
    </row>
    <row r="23" spans="1:20" ht="14.25" customHeight="1">
      <c r="A23" s="81" t="s">
        <v>17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/>
    </row>
    <row r="24" spans="1:20" ht="14.25" customHeight="1">
      <c r="A24" s="20" t="s">
        <v>45</v>
      </c>
      <c r="B24" s="15"/>
      <c r="C24" s="15"/>
      <c r="D24" s="15">
        <v>1</v>
      </c>
      <c r="E24" s="15"/>
      <c r="F24" s="15"/>
      <c r="G24" s="22">
        <v>2</v>
      </c>
      <c r="H24" s="15">
        <v>10</v>
      </c>
      <c r="I24" s="21"/>
      <c r="J24" s="15">
        <v>3</v>
      </c>
      <c r="K24" s="15">
        <v>1</v>
      </c>
      <c r="L24" s="15"/>
      <c r="M24" s="15">
        <v>1</v>
      </c>
      <c r="N24" s="15">
        <v>3</v>
      </c>
      <c r="O24" s="15">
        <v>1</v>
      </c>
      <c r="P24" s="15"/>
      <c r="Q24" s="10"/>
      <c r="R24" s="47">
        <f>SUM(B24:P24)</f>
        <v>22</v>
      </c>
      <c r="S24" s="48">
        <f>R24/15</f>
        <v>1.4666666666666666</v>
      </c>
      <c r="T24" s="62">
        <f>S24*1101.32</f>
        <v>1615.2693333333332</v>
      </c>
    </row>
    <row r="25" spans="1:20" ht="12.75">
      <c r="A25" s="3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51"/>
      <c r="S25" s="52"/>
      <c r="T25" s="63"/>
    </row>
    <row r="26" spans="1:20" ht="12.75">
      <c r="A26" s="81" t="s">
        <v>18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/>
    </row>
    <row r="27" spans="1:20" ht="12.75">
      <c r="A27" s="20" t="s">
        <v>19</v>
      </c>
      <c r="B27" s="15"/>
      <c r="C27" s="15"/>
      <c r="D27" s="15">
        <v>1</v>
      </c>
      <c r="E27" s="15"/>
      <c r="F27" s="15"/>
      <c r="G27" s="15"/>
      <c r="H27" s="15">
        <v>3</v>
      </c>
      <c r="I27" s="15"/>
      <c r="J27" s="15"/>
      <c r="K27" s="15"/>
      <c r="L27" s="15"/>
      <c r="M27" s="15"/>
      <c r="N27" s="15"/>
      <c r="O27" s="15">
        <v>2</v>
      </c>
      <c r="P27" s="15"/>
      <c r="Q27" s="10"/>
      <c r="R27" s="15">
        <f>SUM(B27:P27)</f>
        <v>6</v>
      </c>
      <c r="S27" s="40">
        <f>R27/15</f>
        <v>0.4</v>
      </c>
      <c r="T27" s="62">
        <f>S27*1101.32</f>
        <v>440.528</v>
      </c>
    </row>
    <row r="28" spans="1:20" ht="12.75">
      <c r="A28" s="3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51"/>
      <c r="S28" s="52"/>
      <c r="T28" s="63"/>
    </row>
    <row r="29" spans="1:20" ht="12.75">
      <c r="A29" s="81" t="s">
        <v>20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/>
    </row>
    <row r="30" spans="1:20" ht="12.75">
      <c r="A30" s="18" t="s">
        <v>21</v>
      </c>
      <c r="B30" s="15"/>
      <c r="C30" s="15"/>
      <c r="D30" s="15"/>
      <c r="E30" s="15">
        <v>3</v>
      </c>
      <c r="F30" s="15"/>
      <c r="G30" s="15"/>
      <c r="H30" s="15"/>
      <c r="I30" s="15"/>
      <c r="J30" s="15"/>
      <c r="K30" s="15"/>
      <c r="L30" s="15"/>
      <c r="M30" s="15"/>
      <c r="N30" s="15">
        <v>1</v>
      </c>
      <c r="O30" s="15"/>
      <c r="P30" s="15"/>
      <c r="Q30" s="10"/>
      <c r="R30" s="15">
        <f>SUM(B30:P30)</f>
        <v>4</v>
      </c>
      <c r="S30" s="48">
        <f>R30/15</f>
        <v>0.26666666666666666</v>
      </c>
      <c r="T30" s="62">
        <f>S30*1101.32</f>
        <v>293.6853333333333</v>
      </c>
    </row>
    <row r="31" spans="1:18" ht="12.75">
      <c r="A31" s="35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93"/>
    </row>
    <row r="32" spans="1:20" ht="12.75">
      <c r="A32" s="85" t="s">
        <v>22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86"/>
    </row>
    <row r="33" spans="1:20" ht="12.75">
      <c r="A33" s="54" t="s">
        <v>75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1"/>
      <c r="R33" s="15">
        <f>SUM(B33:P33)</f>
        <v>0</v>
      </c>
      <c r="S33" s="40">
        <f>R33/15</f>
        <v>0</v>
      </c>
      <c r="T33" s="62">
        <f>S33*1101.32</f>
        <v>0</v>
      </c>
    </row>
    <row r="34" spans="1:20" ht="12.75">
      <c r="A34" s="19" t="s">
        <v>46</v>
      </c>
      <c r="B34" s="15"/>
      <c r="C34" s="15"/>
      <c r="D34" s="15">
        <v>1</v>
      </c>
      <c r="E34" s="15"/>
      <c r="F34" s="15"/>
      <c r="G34" s="15"/>
      <c r="H34" s="15"/>
      <c r="I34" s="21">
        <v>1</v>
      </c>
      <c r="J34" s="15"/>
      <c r="K34" s="15"/>
      <c r="L34" s="21"/>
      <c r="M34" s="15"/>
      <c r="N34" s="15"/>
      <c r="O34" s="15"/>
      <c r="P34" s="15"/>
      <c r="Q34" s="10"/>
      <c r="R34" s="47">
        <f>SUM(B34:P34)</f>
        <v>2</v>
      </c>
      <c r="S34" s="48">
        <f>R34/15</f>
        <v>0.13333333333333333</v>
      </c>
      <c r="T34" s="62">
        <f>S34*1101.32</f>
        <v>146.84266666666664</v>
      </c>
    </row>
    <row r="35" spans="1:20" ht="12.75">
      <c r="A35" s="19" t="s">
        <v>23</v>
      </c>
      <c r="B35" s="15">
        <v>18</v>
      </c>
      <c r="C35" s="15">
        <v>30</v>
      </c>
      <c r="D35" s="15">
        <v>62</v>
      </c>
      <c r="E35" s="15">
        <v>9</v>
      </c>
      <c r="F35" s="15">
        <v>35</v>
      </c>
      <c r="G35" s="15">
        <v>39</v>
      </c>
      <c r="H35" s="15">
        <v>37</v>
      </c>
      <c r="I35" s="15">
        <v>16</v>
      </c>
      <c r="J35" s="15">
        <v>15</v>
      </c>
      <c r="K35" s="15">
        <v>14</v>
      </c>
      <c r="L35" s="21">
        <v>44</v>
      </c>
      <c r="M35" s="15">
        <v>36</v>
      </c>
      <c r="N35" s="15">
        <v>45</v>
      </c>
      <c r="O35" s="22">
        <v>35</v>
      </c>
      <c r="P35" s="15">
        <v>12</v>
      </c>
      <c r="Q35" s="7"/>
      <c r="R35" s="15">
        <f>SUM(B35:P35)</f>
        <v>447</v>
      </c>
      <c r="S35" s="48">
        <f>R35/15</f>
        <v>29.8</v>
      </c>
      <c r="T35" s="62">
        <f>S35*1101.32</f>
        <v>32819.335999999996</v>
      </c>
    </row>
    <row r="36" spans="1:20" ht="12.75">
      <c r="A36" s="41" t="s">
        <v>63</v>
      </c>
      <c r="B36" s="46"/>
      <c r="C36" s="46"/>
      <c r="D36" s="46"/>
      <c r="E36" s="46"/>
      <c r="F36" s="46"/>
      <c r="G36" s="46"/>
      <c r="H36" s="46">
        <v>1</v>
      </c>
      <c r="I36" s="46">
        <v>1</v>
      </c>
      <c r="J36" s="46"/>
      <c r="K36" s="46"/>
      <c r="L36" s="46"/>
      <c r="M36" s="46"/>
      <c r="N36" s="46"/>
      <c r="O36" s="46"/>
      <c r="P36" s="46"/>
      <c r="R36" s="15">
        <f>SUM(B36:P36)</f>
        <v>2</v>
      </c>
      <c r="S36" s="48">
        <f>R36/15</f>
        <v>0.13333333333333333</v>
      </c>
      <c r="T36" s="62">
        <f>S36*1101.32</f>
        <v>146.84266666666664</v>
      </c>
    </row>
    <row r="37" ht="12.75">
      <c r="R37" s="93"/>
    </row>
    <row r="38" ht="12.75">
      <c r="R38">
        <v>4</v>
      </c>
    </row>
    <row r="41" spans="18:20" ht="12.75">
      <c r="R41" s="10"/>
      <c r="S41" s="10"/>
      <c r="T41" s="13"/>
    </row>
  </sheetData>
  <mergeCells count="1">
    <mergeCell ref="B4:P4"/>
  </mergeCells>
  <printOptions gridLines="1"/>
  <pageMargins left="0.75" right="0.75" top="1" bottom="1" header="0.511811023" footer="0.511811023"/>
  <pageSetup horizontalDpi="300" verticalDpi="3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zoomScale="125" zoomScaleNormal="125" workbookViewId="0" topLeftCell="A1">
      <selection activeCell="A22" sqref="A22:IV22"/>
    </sheetView>
  </sheetViews>
  <sheetFormatPr defaultColWidth="9.140625" defaultRowHeight="12.75"/>
  <cols>
    <col min="1" max="1" width="24.8515625" style="0" customWidth="1"/>
    <col min="2" max="16" width="5.28125" style="0" customWidth="1"/>
    <col min="17" max="17" width="8.421875" style="0" customWidth="1"/>
    <col min="18" max="18" width="5.28125" style="0" customWidth="1"/>
    <col min="19" max="19" width="8.00390625" style="0" customWidth="1"/>
    <col min="20" max="20" width="10.421875" style="0" customWidth="1"/>
    <col min="21" max="16384" width="11.421875" style="0" customWidth="1"/>
  </cols>
  <sheetData>
    <row r="1" spans="1:12" ht="12.75">
      <c r="A1" s="1" t="s">
        <v>0</v>
      </c>
      <c r="B1" t="s">
        <v>30</v>
      </c>
      <c r="L1" t="s">
        <v>2</v>
      </c>
    </row>
    <row r="2" spans="1:17" s="38" customFormat="1" ht="12.75">
      <c r="A2" s="37" t="s">
        <v>43</v>
      </c>
      <c r="L2" s="38" t="s">
        <v>3</v>
      </c>
      <c r="Q2" s="38" t="s">
        <v>29</v>
      </c>
    </row>
    <row r="3" spans="12:17" ht="12.75">
      <c r="L3" t="s">
        <v>5</v>
      </c>
      <c r="Q3">
        <v>1101.32</v>
      </c>
    </row>
    <row r="4" spans="1:20" ht="12.75">
      <c r="A4" s="6"/>
      <c r="B4" s="95" t="s">
        <v>65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6"/>
      <c r="R4" s="6"/>
      <c r="S4" s="6"/>
      <c r="T4" s="61"/>
    </row>
    <row r="5" spans="1:20" ht="13.5" thickBot="1">
      <c r="A5" s="67" t="s">
        <v>66</v>
      </c>
      <c r="B5" s="68">
        <v>1</v>
      </c>
      <c r="C5" s="68">
        <v>2</v>
      </c>
      <c r="D5" s="68">
        <v>3</v>
      </c>
      <c r="E5" s="68">
        <v>4</v>
      </c>
      <c r="F5" s="68">
        <v>5</v>
      </c>
      <c r="G5" s="68">
        <v>6</v>
      </c>
      <c r="H5" s="68">
        <v>7</v>
      </c>
      <c r="I5" s="68">
        <v>8</v>
      </c>
      <c r="J5" s="68">
        <v>9</v>
      </c>
      <c r="K5" s="68">
        <v>10</v>
      </c>
      <c r="L5" s="68">
        <v>11</v>
      </c>
      <c r="M5" s="68">
        <v>12</v>
      </c>
      <c r="N5" s="68">
        <v>13</v>
      </c>
      <c r="O5" s="68">
        <v>14</v>
      </c>
      <c r="P5" s="68">
        <v>15</v>
      </c>
      <c r="Q5" s="69"/>
      <c r="R5" s="68" t="s">
        <v>6</v>
      </c>
      <c r="S5" s="68" t="s">
        <v>7</v>
      </c>
      <c r="T5" s="70" t="s">
        <v>67</v>
      </c>
    </row>
    <row r="6" spans="1:20" ht="13.5" thickTop="1">
      <c r="A6" s="71" t="s">
        <v>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  <c r="R6" s="72"/>
      <c r="S6" s="72"/>
      <c r="T6" s="74"/>
    </row>
    <row r="7" spans="1:20" ht="12.75">
      <c r="A7" s="44" t="s">
        <v>9</v>
      </c>
      <c r="B7" s="15">
        <v>4</v>
      </c>
      <c r="C7" s="15"/>
      <c r="D7" s="15"/>
      <c r="E7" s="15">
        <v>2</v>
      </c>
      <c r="F7" s="15"/>
      <c r="G7" s="15">
        <v>7</v>
      </c>
      <c r="H7" s="15">
        <v>2</v>
      </c>
      <c r="I7" s="15"/>
      <c r="J7" s="15">
        <v>2</v>
      </c>
      <c r="K7" s="15">
        <v>2</v>
      </c>
      <c r="L7" s="15">
        <v>2</v>
      </c>
      <c r="M7" s="15">
        <v>1</v>
      </c>
      <c r="N7" s="15">
        <v>2</v>
      </c>
      <c r="O7" s="15"/>
      <c r="P7" s="15"/>
      <c r="Q7" s="10"/>
      <c r="R7" s="15">
        <f>SUM(B7:P7)</f>
        <v>24</v>
      </c>
      <c r="S7" s="40">
        <f>R7/15</f>
        <v>1.6</v>
      </c>
      <c r="T7" s="62">
        <f>S7*1101.32</f>
        <v>1762.112</v>
      </c>
    </row>
    <row r="8" spans="1:20" ht="12.75">
      <c r="A8" s="44" t="s">
        <v>61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0"/>
      <c r="R8" s="15">
        <f>SUM(B8:P8)</f>
        <v>0</v>
      </c>
      <c r="S8" s="40">
        <f>R8/15</f>
        <v>0</v>
      </c>
      <c r="T8" s="62">
        <f>S8*1101.32</f>
        <v>0</v>
      </c>
    </row>
    <row r="9" spans="1:20" ht="12.75">
      <c r="A9" s="56" t="s">
        <v>10</v>
      </c>
      <c r="B9" s="15">
        <v>6</v>
      </c>
      <c r="C9" s="15">
        <v>2</v>
      </c>
      <c r="D9" s="15">
        <v>1</v>
      </c>
      <c r="E9" s="15">
        <v>3</v>
      </c>
      <c r="F9" s="15"/>
      <c r="G9" s="15">
        <v>10</v>
      </c>
      <c r="H9" s="15">
        <v>5</v>
      </c>
      <c r="I9" s="15"/>
      <c r="J9" s="15">
        <v>11</v>
      </c>
      <c r="K9" s="15">
        <v>2</v>
      </c>
      <c r="L9" s="15">
        <v>6</v>
      </c>
      <c r="M9" s="15"/>
      <c r="N9" s="15">
        <v>3</v>
      </c>
      <c r="O9" s="15"/>
      <c r="P9" s="15">
        <v>1</v>
      </c>
      <c r="Q9" s="11"/>
      <c r="R9" s="15">
        <f>SUM(B9:P9)</f>
        <v>50</v>
      </c>
      <c r="S9" s="40">
        <f>R9/15</f>
        <v>3.3333333333333335</v>
      </c>
      <c r="T9" s="62">
        <f>S9*1101.32</f>
        <v>3671.0666666666666</v>
      </c>
    </row>
    <row r="10" spans="1:20" ht="12.75">
      <c r="A10" s="44" t="s">
        <v>11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1"/>
      <c r="R10" s="15">
        <f>SUM(B10:P10)</f>
        <v>0</v>
      </c>
      <c r="S10" s="40">
        <f>R10/15</f>
        <v>0</v>
      </c>
      <c r="T10" s="62">
        <f>S10*1101.32</f>
        <v>0</v>
      </c>
    </row>
    <row r="11" spans="1:20" ht="12.75">
      <c r="A11" s="44" t="s">
        <v>64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1"/>
      <c r="R11" s="15">
        <f>SUM(B11:P11)</f>
        <v>0</v>
      </c>
      <c r="S11" s="40">
        <f>R11/15</f>
        <v>0</v>
      </c>
      <c r="T11" s="62">
        <f>S11*1101.32</f>
        <v>0</v>
      </c>
    </row>
    <row r="12" spans="1:20" ht="12.75">
      <c r="A12" s="44" t="s">
        <v>62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1"/>
      <c r="R12" s="15">
        <f>SUM(B12:P12)</f>
        <v>0</v>
      </c>
      <c r="S12" s="40">
        <f>R12/15</f>
        <v>0</v>
      </c>
      <c r="T12" s="62">
        <f>S12*1101.32</f>
        <v>0</v>
      </c>
    </row>
    <row r="13" spans="1:20" ht="12.75">
      <c r="A13" s="44" t="s">
        <v>54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1"/>
      <c r="R13" s="15">
        <f>SUM(B13:P13)</f>
        <v>0</v>
      </c>
      <c r="S13" s="40">
        <f>R13/15</f>
        <v>0</v>
      </c>
      <c r="T13" s="62">
        <f>S13*1101.32</f>
        <v>0</v>
      </c>
    </row>
    <row r="14" spans="1:20" ht="12.75">
      <c r="A14" s="44" t="s">
        <v>74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0"/>
      <c r="R14" s="15">
        <f>SUM(B14:P14)</f>
        <v>0</v>
      </c>
      <c r="S14" s="40">
        <f>R14/15</f>
        <v>0</v>
      </c>
      <c r="T14" s="62">
        <f>S14*1101.32</f>
        <v>0</v>
      </c>
    </row>
    <row r="15" spans="1:20" ht="12.75">
      <c r="A15" s="44" t="s">
        <v>12</v>
      </c>
      <c r="B15" s="15"/>
      <c r="C15" s="15"/>
      <c r="D15" s="15"/>
      <c r="E15" s="15"/>
      <c r="F15" s="15"/>
      <c r="G15" s="15">
        <v>1</v>
      </c>
      <c r="H15" s="15"/>
      <c r="I15" s="15"/>
      <c r="J15" s="15"/>
      <c r="K15" s="15"/>
      <c r="L15" s="15"/>
      <c r="M15" s="15"/>
      <c r="N15" s="15"/>
      <c r="O15" s="15"/>
      <c r="P15" s="15"/>
      <c r="Q15" s="10"/>
      <c r="R15" s="15">
        <f>SUM(B15:P15)</f>
        <v>1</v>
      </c>
      <c r="S15" s="40">
        <f>R15/15</f>
        <v>0.06666666666666667</v>
      </c>
      <c r="T15" s="62">
        <f>S15*1101.32</f>
        <v>73.42133333333332</v>
      </c>
    </row>
    <row r="16" spans="1:20" ht="12.75">
      <c r="A16" s="66" t="s">
        <v>60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0"/>
      <c r="R16" s="15">
        <f>SUM(B16:P16)</f>
        <v>0</v>
      </c>
      <c r="S16" s="40">
        <f>R16/15</f>
        <v>0</v>
      </c>
      <c r="T16" s="62">
        <f>S16*1101.32</f>
        <v>0</v>
      </c>
    </row>
    <row r="17" spans="1:20" ht="12.75">
      <c r="A17" s="44" t="s">
        <v>13</v>
      </c>
      <c r="B17" s="22">
        <v>17</v>
      </c>
      <c r="C17" s="15">
        <v>1</v>
      </c>
      <c r="D17" s="22">
        <v>2</v>
      </c>
      <c r="E17" s="15">
        <v>2</v>
      </c>
      <c r="F17" s="15">
        <v>1</v>
      </c>
      <c r="G17" s="15">
        <v>21</v>
      </c>
      <c r="H17" s="15">
        <v>10</v>
      </c>
      <c r="I17" s="15"/>
      <c r="J17" s="15">
        <v>17</v>
      </c>
      <c r="K17" s="15"/>
      <c r="L17" s="15">
        <v>3</v>
      </c>
      <c r="M17" s="15">
        <v>1</v>
      </c>
      <c r="N17" s="15">
        <v>4</v>
      </c>
      <c r="O17" s="15">
        <v>1</v>
      </c>
      <c r="P17" s="15"/>
      <c r="Q17" s="10"/>
      <c r="R17" s="15">
        <f>SUM(B17:P17)</f>
        <v>80</v>
      </c>
      <c r="S17" s="40">
        <f>R17/15</f>
        <v>5.333333333333333</v>
      </c>
      <c r="T17" s="62">
        <f>S17*1101.32</f>
        <v>5873.706666666666</v>
      </c>
    </row>
    <row r="18" spans="1:20" ht="12.75">
      <c r="A18" s="3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53"/>
      <c r="R18" s="75"/>
      <c r="S18" s="76"/>
      <c r="T18" s="77"/>
    </row>
    <row r="19" spans="1:20" ht="12.75">
      <c r="A19" s="85" t="s">
        <v>14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9"/>
      <c r="T19" s="80"/>
    </row>
    <row r="20" spans="1:20" ht="12.75">
      <c r="A20" s="54" t="s">
        <v>41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1"/>
      <c r="R20" s="15">
        <f>SUM(B20:P20)</f>
        <v>0</v>
      </c>
      <c r="S20" s="40">
        <f>R20/15</f>
        <v>0</v>
      </c>
      <c r="T20" s="62">
        <f>S20*1101.32</f>
        <v>0</v>
      </c>
    </row>
    <row r="21" spans="1:20" ht="12.75">
      <c r="A21" s="54" t="s">
        <v>15</v>
      </c>
      <c r="B21" s="15"/>
      <c r="C21" s="15"/>
      <c r="D21" s="15"/>
      <c r="E21" s="15"/>
      <c r="F21" s="15"/>
      <c r="G21" s="15"/>
      <c r="H21" s="15">
        <v>1</v>
      </c>
      <c r="I21" s="15"/>
      <c r="J21" s="15"/>
      <c r="K21" s="15"/>
      <c r="L21" s="15"/>
      <c r="M21" s="15"/>
      <c r="N21" s="15"/>
      <c r="O21" s="15"/>
      <c r="P21" s="15"/>
      <c r="Q21" s="11"/>
      <c r="R21" s="15">
        <f>SUM(B21:P21)</f>
        <v>1</v>
      </c>
      <c r="S21" s="40">
        <f>R21/15</f>
        <v>0.06666666666666667</v>
      </c>
      <c r="T21" s="62">
        <f>S21*1101.32</f>
        <v>73.42133333333332</v>
      </c>
    </row>
    <row r="22" spans="1:20" ht="12.75">
      <c r="A22" s="8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51"/>
      <c r="S22" s="52"/>
      <c r="T22" s="63"/>
    </row>
    <row r="23" spans="1:20" ht="12.75">
      <c r="A23" s="81" t="s">
        <v>17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/>
    </row>
    <row r="24" spans="1:20" ht="12.75">
      <c r="A24" s="20" t="s">
        <v>45</v>
      </c>
      <c r="B24" s="15"/>
      <c r="C24" s="15">
        <v>1</v>
      </c>
      <c r="D24" s="15"/>
      <c r="E24" s="15"/>
      <c r="F24" s="15"/>
      <c r="G24" s="22"/>
      <c r="H24" s="15">
        <v>1</v>
      </c>
      <c r="I24" s="21"/>
      <c r="J24" s="15"/>
      <c r="K24" s="15"/>
      <c r="L24" s="15"/>
      <c r="M24" s="15"/>
      <c r="N24" s="15"/>
      <c r="O24" s="15"/>
      <c r="P24" s="15"/>
      <c r="Q24" s="10"/>
      <c r="R24" s="47">
        <f>SUM(B24:P24)</f>
        <v>2</v>
      </c>
      <c r="S24" s="48">
        <f>R24/15</f>
        <v>0.13333333333333333</v>
      </c>
      <c r="T24" s="62">
        <f>S24*1101.32</f>
        <v>146.84266666666664</v>
      </c>
    </row>
    <row r="25" spans="1:20" ht="12.75">
      <c r="A25" s="3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51"/>
      <c r="S25" s="52"/>
      <c r="T25" s="63"/>
    </row>
    <row r="26" spans="1:20" ht="12.75">
      <c r="A26" s="81" t="s">
        <v>18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/>
    </row>
    <row r="27" spans="1:20" ht="12.75">
      <c r="A27" s="20" t="s">
        <v>19</v>
      </c>
      <c r="B27" s="15">
        <v>10</v>
      </c>
      <c r="C27" s="15">
        <v>1</v>
      </c>
      <c r="D27" s="15"/>
      <c r="E27" s="15"/>
      <c r="F27" s="15"/>
      <c r="G27" s="15"/>
      <c r="H27" s="15">
        <v>10</v>
      </c>
      <c r="I27" s="15">
        <v>1</v>
      </c>
      <c r="J27" s="15">
        <v>1</v>
      </c>
      <c r="K27" s="15">
        <v>1</v>
      </c>
      <c r="L27" s="15"/>
      <c r="M27" s="15">
        <v>1</v>
      </c>
      <c r="N27" s="15">
        <v>4</v>
      </c>
      <c r="O27" s="15">
        <v>1</v>
      </c>
      <c r="P27" s="15"/>
      <c r="Q27" s="10"/>
      <c r="R27" s="15">
        <f>SUM(B27:P27)</f>
        <v>30</v>
      </c>
      <c r="S27" s="40">
        <f>R27/15</f>
        <v>2</v>
      </c>
      <c r="T27" s="62">
        <f>S27*1101.32</f>
        <v>2202.64</v>
      </c>
    </row>
    <row r="28" spans="1:20" ht="12.75">
      <c r="A28" s="3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51"/>
      <c r="S28" s="52"/>
      <c r="T28" s="63"/>
    </row>
    <row r="29" spans="1:20" ht="12.75">
      <c r="A29" s="81" t="s">
        <v>20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/>
    </row>
    <row r="30" spans="1:20" ht="12.75">
      <c r="A30" s="18" t="s">
        <v>21</v>
      </c>
      <c r="B30" s="15">
        <v>2</v>
      </c>
      <c r="C30" s="15"/>
      <c r="D30" s="15"/>
      <c r="E30" s="15">
        <v>1</v>
      </c>
      <c r="F30" s="15"/>
      <c r="G30" s="15">
        <v>2</v>
      </c>
      <c r="H30" s="15">
        <v>1</v>
      </c>
      <c r="I30" s="15"/>
      <c r="J30" s="15"/>
      <c r="K30" s="15"/>
      <c r="L30" s="15"/>
      <c r="M30" s="15"/>
      <c r="N30" s="15">
        <v>2</v>
      </c>
      <c r="O30" s="15"/>
      <c r="P30" s="15">
        <v>1</v>
      </c>
      <c r="Q30" s="10"/>
      <c r="R30" s="15">
        <f>SUM(B30:P30)</f>
        <v>9</v>
      </c>
      <c r="S30" s="48">
        <f>R30/15</f>
        <v>0.6</v>
      </c>
      <c r="T30" s="62">
        <f>S30*1101.32</f>
        <v>660.7919999999999</v>
      </c>
    </row>
    <row r="31" spans="1:17" ht="12.75">
      <c r="A31" s="35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20" ht="12.75">
      <c r="A32" s="85" t="s">
        <v>22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86"/>
    </row>
    <row r="33" spans="1:20" ht="12.75">
      <c r="A33" s="54" t="s">
        <v>75</v>
      </c>
      <c r="B33" s="15"/>
      <c r="C33" s="15"/>
      <c r="D33" s="15">
        <v>2</v>
      </c>
      <c r="E33" s="15"/>
      <c r="F33" s="15"/>
      <c r="G33" s="15"/>
      <c r="H33" s="15">
        <v>1</v>
      </c>
      <c r="I33" s="15"/>
      <c r="J33" s="15"/>
      <c r="K33" s="15"/>
      <c r="L33" s="15"/>
      <c r="M33" s="15"/>
      <c r="N33" s="15">
        <v>1</v>
      </c>
      <c r="O33" s="15"/>
      <c r="P33" s="15"/>
      <c r="Q33" s="11"/>
      <c r="R33" s="15">
        <f>SUM(B33:P33)</f>
        <v>4</v>
      </c>
      <c r="S33" s="40">
        <f>R33/15</f>
        <v>0.26666666666666666</v>
      </c>
      <c r="T33" s="62">
        <f>S33*1101.32</f>
        <v>293.6853333333333</v>
      </c>
    </row>
    <row r="34" spans="1:20" ht="12.75">
      <c r="A34" s="19" t="s">
        <v>23</v>
      </c>
      <c r="B34" s="15">
        <v>90</v>
      </c>
      <c r="C34" s="15">
        <v>96</v>
      </c>
      <c r="D34" s="15">
        <v>153</v>
      </c>
      <c r="E34" s="15">
        <v>32</v>
      </c>
      <c r="F34" s="15">
        <v>153</v>
      </c>
      <c r="G34" s="15">
        <v>79</v>
      </c>
      <c r="H34" s="15">
        <v>151</v>
      </c>
      <c r="I34" s="15">
        <v>86</v>
      </c>
      <c r="J34" s="15">
        <v>70</v>
      </c>
      <c r="K34" s="15">
        <v>36</v>
      </c>
      <c r="L34" s="21">
        <v>49</v>
      </c>
      <c r="M34" s="15">
        <v>63</v>
      </c>
      <c r="N34" s="15">
        <v>182</v>
      </c>
      <c r="O34" s="22">
        <v>64</v>
      </c>
      <c r="P34" s="15">
        <v>17</v>
      </c>
      <c r="Q34" s="7"/>
      <c r="R34" s="15">
        <f>SUM(B34:P34)</f>
        <v>1321</v>
      </c>
      <c r="S34" s="48">
        <f>R34/15</f>
        <v>88.06666666666666</v>
      </c>
      <c r="T34" s="62">
        <f>S34*1101.32</f>
        <v>96989.58133333332</v>
      </c>
    </row>
    <row r="35" spans="1:20" ht="12.75">
      <c r="A35" s="41" t="s">
        <v>63</v>
      </c>
      <c r="B35" s="46"/>
      <c r="C35" s="46"/>
      <c r="D35" s="46">
        <v>1</v>
      </c>
      <c r="E35" s="46"/>
      <c r="F35" s="46"/>
      <c r="G35" s="46"/>
      <c r="H35" s="46">
        <v>1</v>
      </c>
      <c r="I35" s="46">
        <v>2</v>
      </c>
      <c r="J35" s="46"/>
      <c r="K35" s="46"/>
      <c r="L35" s="46"/>
      <c r="M35" s="46"/>
      <c r="N35" s="46"/>
      <c r="O35" s="46"/>
      <c r="P35" s="46"/>
      <c r="R35" s="15">
        <f>SUM(B35:P35)</f>
        <v>4</v>
      </c>
      <c r="S35" s="48">
        <f>R35/15</f>
        <v>0.26666666666666666</v>
      </c>
      <c r="T35" s="62">
        <f>S35*1101.32</f>
        <v>293.6853333333333</v>
      </c>
    </row>
  </sheetData>
  <mergeCells count="1">
    <mergeCell ref="B4:P4"/>
  </mergeCells>
  <printOptions gridLines="1"/>
  <pageMargins left="0.75" right="0.75" top="1" bottom="1" header="0.511811023" footer="0.511811023"/>
  <pageSetup horizontalDpi="300" verticalDpi="3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4"/>
  <sheetViews>
    <sheetView zoomScale="125" zoomScaleNormal="125" workbookViewId="0" topLeftCell="A1">
      <selection activeCell="B1" sqref="B1"/>
    </sheetView>
  </sheetViews>
  <sheetFormatPr defaultColWidth="9.140625" defaultRowHeight="12.75"/>
  <cols>
    <col min="1" max="1" width="24.28125" style="0" customWidth="1"/>
    <col min="2" max="16" width="5.28125" style="0" customWidth="1"/>
    <col min="17" max="17" width="8.7109375" style="0" customWidth="1"/>
    <col min="18" max="18" width="5.28125" style="0" customWidth="1"/>
    <col min="19" max="19" width="7.28125" style="0" customWidth="1"/>
    <col min="20" max="22" width="11.57421875" style="0" customWidth="1"/>
    <col min="23" max="16384" width="11.421875" style="0" customWidth="1"/>
  </cols>
  <sheetData>
    <row r="1" spans="1:15" ht="12.75">
      <c r="A1" s="1" t="s">
        <v>0</v>
      </c>
      <c r="B1" t="s">
        <v>42</v>
      </c>
      <c r="L1" t="s">
        <v>2</v>
      </c>
      <c r="O1" s="3"/>
    </row>
    <row r="2" spans="1:17" s="38" customFormat="1" ht="12.75">
      <c r="A2" s="37" t="s">
        <v>43</v>
      </c>
      <c r="L2" s="38" t="s">
        <v>3</v>
      </c>
      <c r="Q2" s="39" t="s">
        <v>4</v>
      </c>
    </row>
    <row r="3" spans="12:17" ht="12.75">
      <c r="L3" t="s">
        <v>5</v>
      </c>
      <c r="Q3" s="2">
        <v>1243.78</v>
      </c>
    </row>
    <row r="4" spans="1:22" ht="12.75">
      <c r="A4" s="6"/>
      <c r="B4" s="95" t="s">
        <v>65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6"/>
      <c r="R4" s="6"/>
      <c r="S4" s="6"/>
      <c r="T4" s="61"/>
      <c r="U4" s="9"/>
      <c r="V4" s="9"/>
    </row>
    <row r="5" spans="1:22" ht="13.5" thickBot="1">
      <c r="A5" s="67" t="s">
        <v>66</v>
      </c>
      <c r="B5" s="68">
        <v>1</v>
      </c>
      <c r="C5" s="68">
        <v>2</v>
      </c>
      <c r="D5" s="68">
        <v>3</v>
      </c>
      <c r="E5" s="68">
        <v>4</v>
      </c>
      <c r="F5" s="68">
        <v>5</v>
      </c>
      <c r="G5" s="68">
        <v>6</v>
      </c>
      <c r="H5" s="68">
        <v>7</v>
      </c>
      <c r="I5" s="68">
        <v>8</v>
      </c>
      <c r="J5" s="68">
        <v>9</v>
      </c>
      <c r="K5" s="68">
        <v>10</v>
      </c>
      <c r="L5" s="68">
        <v>11</v>
      </c>
      <c r="M5" s="68">
        <v>12</v>
      </c>
      <c r="N5" s="68">
        <v>13</v>
      </c>
      <c r="O5" s="68">
        <v>14</v>
      </c>
      <c r="P5" s="68">
        <v>15</v>
      </c>
      <c r="Q5" s="69"/>
      <c r="R5" s="68" t="s">
        <v>6</v>
      </c>
      <c r="S5" s="68" t="s">
        <v>7</v>
      </c>
      <c r="T5" s="70" t="s">
        <v>67</v>
      </c>
      <c r="U5" s="6"/>
      <c r="V5" s="6"/>
    </row>
    <row r="6" spans="1:22" ht="13.5" thickTop="1">
      <c r="A6" s="71" t="s">
        <v>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  <c r="R6" s="72"/>
      <c r="S6" s="72"/>
      <c r="T6" s="74"/>
      <c r="U6" s="13"/>
      <c r="V6" s="42"/>
    </row>
    <row r="7" spans="1:22" ht="12.75">
      <c r="A7" s="44" t="s">
        <v>9</v>
      </c>
      <c r="B7" s="97">
        <v>4</v>
      </c>
      <c r="C7" s="97">
        <v>2</v>
      </c>
      <c r="D7" s="97">
        <v>10</v>
      </c>
      <c r="E7" s="97">
        <v>23</v>
      </c>
      <c r="F7" s="97">
        <v>4</v>
      </c>
      <c r="G7" s="97">
        <v>0</v>
      </c>
      <c r="H7" s="97">
        <v>5</v>
      </c>
      <c r="I7" s="97">
        <v>9</v>
      </c>
      <c r="J7" s="97">
        <v>2</v>
      </c>
      <c r="K7" s="97">
        <v>6</v>
      </c>
      <c r="L7" s="97">
        <v>4</v>
      </c>
      <c r="M7" s="97">
        <v>7</v>
      </c>
      <c r="N7" s="97">
        <v>7</v>
      </c>
      <c r="O7" s="97">
        <v>7</v>
      </c>
      <c r="P7" s="97">
        <v>6</v>
      </c>
      <c r="Q7" s="98"/>
      <c r="R7" s="97">
        <v>96</v>
      </c>
      <c r="S7" s="40">
        <v>6.4</v>
      </c>
      <c r="T7" s="62">
        <v>7960.192</v>
      </c>
      <c r="U7" s="13"/>
      <c r="V7" s="42"/>
    </row>
    <row r="8" spans="1:22" ht="12.75">
      <c r="A8" s="44" t="s">
        <v>48</v>
      </c>
      <c r="B8" s="97">
        <v>0</v>
      </c>
      <c r="C8" s="97">
        <v>3</v>
      </c>
      <c r="D8" s="97">
        <v>1</v>
      </c>
      <c r="E8" s="97">
        <v>0</v>
      </c>
      <c r="F8" s="97">
        <v>1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7">
        <v>0</v>
      </c>
      <c r="O8" s="97">
        <v>1</v>
      </c>
      <c r="P8" s="97">
        <v>0</v>
      </c>
      <c r="Q8" s="98"/>
      <c r="R8" s="97">
        <v>6</v>
      </c>
      <c r="S8" s="40">
        <v>0.4</v>
      </c>
      <c r="T8" s="62">
        <v>497.512</v>
      </c>
      <c r="U8" s="13"/>
      <c r="V8" s="42"/>
    </row>
    <row r="9" spans="1:22" ht="12.75">
      <c r="A9" s="44" t="s">
        <v>55</v>
      </c>
      <c r="B9" s="97">
        <v>0</v>
      </c>
      <c r="C9" s="97">
        <v>0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J9" s="97">
        <v>1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8"/>
      <c r="R9" s="97">
        <v>1</v>
      </c>
      <c r="S9" s="40">
        <v>0.06666666666666667</v>
      </c>
      <c r="T9" s="62">
        <v>82.91866666666667</v>
      </c>
      <c r="U9" s="13"/>
      <c r="V9" s="42"/>
    </row>
    <row r="10" spans="1:22" ht="12.75">
      <c r="A10" s="6" t="s">
        <v>50</v>
      </c>
      <c r="B10" s="97">
        <v>0</v>
      </c>
      <c r="C10" s="97">
        <v>2</v>
      </c>
      <c r="D10" s="97">
        <v>1</v>
      </c>
      <c r="E10" s="97">
        <v>1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8"/>
      <c r="R10" s="97">
        <v>4</v>
      </c>
      <c r="S10" s="40">
        <v>0.26666666666666666</v>
      </c>
      <c r="T10" s="62">
        <v>331.67466666666667</v>
      </c>
      <c r="U10" s="13"/>
      <c r="V10" s="42"/>
    </row>
    <row r="11" spans="1:22" ht="12.75">
      <c r="A11" s="1" t="s">
        <v>10</v>
      </c>
      <c r="B11" s="97">
        <v>16</v>
      </c>
      <c r="C11" s="97">
        <v>41</v>
      </c>
      <c r="D11" s="97">
        <v>42</v>
      </c>
      <c r="E11" s="97">
        <v>30</v>
      </c>
      <c r="F11" s="97">
        <v>21</v>
      </c>
      <c r="G11" s="97">
        <v>22</v>
      </c>
      <c r="H11" s="97">
        <v>21</v>
      </c>
      <c r="I11" s="97">
        <v>22</v>
      </c>
      <c r="J11" s="97">
        <v>32</v>
      </c>
      <c r="K11" s="97">
        <v>35</v>
      </c>
      <c r="L11" s="97">
        <v>27</v>
      </c>
      <c r="M11" s="97">
        <v>19</v>
      </c>
      <c r="N11" s="97">
        <v>45</v>
      </c>
      <c r="O11" s="97">
        <v>24</v>
      </c>
      <c r="P11" s="97">
        <v>19</v>
      </c>
      <c r="Q11" s="11"/>
      <c r="R11" s="97">
        <v>416</v>
      </c>
      <c r="S11" s="40">
        <v>27.733333333333334</v>
      </c>
      <c r="T11" s="62">
        <v>34494.16533333333</v>
      </c>
      <c r="U11" s="13"/>
      <c r="V11" s="42"/>
    </row>
    <row r="12" spans="1:22" ht="12.75">
      <c r="A12" s="44" t="s">
        <v>11</v>
      </c>
      <c r="B12" s="97">
        <v>0</v>
      </c>
      <c r="C12" s="97">
        <v>0</v>
      </c>
      <c r="D12" s="97">
        <v>0</v>
      </c>
      <c r="E12" s="97">
        <v>0</v>
      </c>
      <c r="F12" s="97">
        <v>1</v>
      </c>
      <c r="G12" s="97">
        <v>0</v>
      </c>
      <c r="H12" s="97">
        <v>0</v>
      </c>
      <c r="I12" s="97">
        <v>0</v>
      </c>
      <c r="J12" s="97">
        <v>0</v>
      </c>
      <c r="K12" s="97">
        <v>1</v>
      </c>
      <c r="L12" s="97">
        <v>0</v>
      </c>
      <c r="M12" s="97">
        <v>0</v>
      </c>
      <c r="N12" s="97">
        <v>0</v>
      </c>
      <c r="O12" s="97">
        <v>2</v>
      </c>
      <c r="P12" s="97">
        <v>1</v>
      </c>
      <c r="Q12" s="7"/>
      <c r="R12" s="97">
        <v>5</v>
      </c>
      <c r="S12" s="40">
        <v>0.3333333333333333</v>
      </c>
      <c r="T12" s="62">
        <v>414.5933333333333</v>
      </c>
      <c r="U12" s="13"/>
      <c r="V12" s="42"/>
    </row>
    <row r="13" spans="1:22" ht="12.75">
      <c r="A13" s="44" t="s">
        <v>54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1</v>
      </c>
      <c r="K13" s="97">
        <v>0</v>
      </c>
      <c r="L13" s="97">
        <v>0</v>
      </c>
      <c r="M13" s="97">
        <v>0</v>
      </c>
      <c r="N13" s="97">
        <v>1</v>
      </c>
      <c r="O13" s="97">
        <v>0</v>
      </c>
      <c r="P13" s="97">
        <v>0</v>
      </c>
      <c r="Q13" s="98"/>
      <c r="R13" s="97">
        <v>2</v>
      </c>
      <c r="S13" s="40">
        <v>0.13333333333333333</v>
      </c>
      <c r="T13" s="62">
        <v>165.83733333333333</v>
      </c>
      <c r="U13" s="13"/>
      <c r="V13" s="42"/>
    </row>
    <row r="14" spans="1:22" ht="12.75">
      <c r="A14" s="44" t="s">
        <v>49</v>
      </c>
      <c r="B14" s="97">
        <v>0</v>
      </c>
      <c r="C14" s="97">
        <v>1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8"/>
      <c r="R14" s="97">
        <v>1</v>
      </c>
      <c r="S14" s="40">
        <v>0.06666666666666667</v>
      </c>
      <c r="T14" s="62">
        <v>82.91866666666667</v>
      </c>
      <c r="U14" s="13"/>
      <c r="V14" s="42"/>
    </row>
    <row r="15" spans="1:22" ht="25.5">
      <c r="A15" s="44" t="s">
        <v>74</v>
      </c>
      <c r="B15" s="97">
        <v>2</v>
      </c>
      <c r="C15" s="97">
        <v>4</v>
      </c>
      <c r="D15" s="97">
        <v>2</v>
      </c>
      <c r="E15" s="97">
        <v>0</v>
      </c>
      <c r="F15" s="97">
        <v>1</v>
      </c>
      <c r="G15" s="97">
        <v>2</v>
      </c>
      <c r="H15" s="97">
        <v>3</v>
      </c>
      <c r="I15" s="97">
        <v>0</v>
      </c>
      <c r="J15" s="97">
        <v>1</v>
      </c>
      <c r="K15" s="97">
        <v>1</v>
      </c>
      <c r="L15" s="97">
        <v>1</v>
      </c>
      <c r="M15" s="97">
        <v>0</v>
      </c>
      <c r="N15" s="97">
        <v>2</v>
      </c>
      <c r="O15" s="97">
        <v>1</v>
      </c>
      <c r="P15" s="97">
        <v>0</v>
      </c>
      <c r="Q15" s="98"/>
      <c r="R15" s="97">
        <v>20</v>
      </c>
      <c r="S15" s="40">
        <v>1.3333333333333333</v>
      </c>
      <c r="T15" s="62">
        <v>1658.3733333333332</v>
      </c>
      <c r="U15" s="13"/>
      <c r="V15" s="42"/>
    </row>
    <row r="16" spans="1:22" ht="12.75">
      <c r="A16" s="44" t="s">
        <v>12</v>
      </c>
      <c r="B16" s="97">
        <v>0</v>
      </c>
      <c r="C16" s="97">
        <v>0</v>
      </c>
      <c r="D16" s="97">
        <v>0</v>
      </c>
      <c r="E16" s="97">
        <v>0</v>
      </c>
      <c r="F16" s="97">
        <v>1</v>
      </c>
      <c r="G16" s="97">
        <v>0</v>
      </c>
      <c r="H16" s="97">
        <v>0</v>
      </c>
      <c r="I16" s="97">
        <v>1</v>
      </c>
      <c r="J16" s="97">
        <v>0</v>
      </c>
      <c r="K16" s="97">
        <v>1</v>
      </c>
      <c r="L16" s="97">
        <v>1</v>
      </c>
      <c r="M16" s="97">
        <v>0</v>
      </c>
      <c r="N16" s="97">
        <v>1</v>
      </c>
      <c r="O16" s="97">
        <v>1</v>
      </c>
      <c r="P16" s="97">
        <v>1</v>
      </c>
      <c r="Q16" s="98"/>
      <c r="R16" s="97">
        <v>7</v>
      </c>
      <c r="S16" s="40">
        <v>0.4666666666666667</v>
      </c>
      <c r="T16" s="62">
        <v>580.4306666666666</v>
      </c>
      <c r="U16" s="13"/>
      <c r="V16" s="42"/>
    </row>
    <row r="17" spans="1:22" ht="12.75">
      <c r="A17" t="s">
        <v>70</v>
      </c>
      <c r="B17" s="97">
        <v>0</v>
      </c>
      <c r="C17" s="97">
        <v>1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8"/>
      <c r="R17" s="97">
        <v>1</v>
      </c>
      <c r="S17" s="40">
        <v>0.06666666666666667</v>
      </c>
      <c r="T17" s="62">
        <v>82.91866666666667</v>
      </c>
      <c r="U17" s="13"/>
      <c r="V17" s="42"/>
    </row>
    <row r="18" spans="1:22" ht="12.75">
      <c r="A18" s="56" t="s">
        <v>56</v>
      </c>
      <c r="B18" s="97">
        <v>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1</v>
      </c>
      <c r="M18" s="97">
        <v>0</v>
      </c>
      <c r="N18" s="97">
        <v>0</v>
      </c>
      <c r="O18" s="97">
        <v>0</v>
      </c>
      <c r="P18" s="97">
        <v>0</v>
      </c>
      <c r="Q18" s="98"/>
      <c r="R18" s="97">
        <v>1</v>
      </c>
      <c r="S18" s="40">
        <v>0.06666666666666667</v>
      </c>
      <c r="T18" s="62">
        <v>82.91866666666667</v>
      </c>
      <c r="U18" s="13"/>
      <c r="V18" s="42"/>
    </row>
    <row r="19" spans="1:22" ht="12.75">
      <c r="A19" s="44" t="s">
        <v>13</v>
      </c>
      <c r="B19" s="97">
        <v>12</v>
      </c>
      <c r="C19" s="97">
        <v>24</v>
      </c>
      <c r="D19" s="97">
        <v>17</v>
      </c>
      <c r="E19" s="97">
        <v>5</v>
      </c>
      <c r="F19" s="97">
        <v>1</v>
      </c>
      <c r="G19" s="97">
        <v>5</v>
      </c>
      <c r="H19" s="97">
        <v>6</v>
      </c>
      <c r="I19" s="97">
        <v>9</v>
      </c>
      <c r="J19" s="97">
        <v>22</v>
      </c>
      <c r="K19" s="97">
        <v>13</v>
      </c>
      <c r="L19" s="97">
        <v>11</v>
      </c>
      <c r="M19" s="97">
        <v>4</v>
      </c>
      <c r="N19" s="97">
        <v>20</v>
      </c>
      <c r="O19" s="97">
        <v>5</v>
      </c>
      <c r="P19" s="97">
        <v>10</v>
      </c>
      <c r="Q19" s="98"/>
      <c r="R19" s="97">
        <v>164</v>
      </c>
      <c r="S19" s="40">
        <v>10.933333333333334</v>
      </c>
      <c r="T19" s="62">
        <v>13598.661333333333</v>
      </c>
      <c r="U19" s="13"/>
      <c r="V19" s="42"/>
    </row>
    <row r="20" spans="1:22" ht="12.75">
      <c r="A20" s="35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0"/>
      <c r="R20" s="99"/>
      <c r="S20" s="76"/>
      <c r="T20" s="77"/>
      <c r="U20" s="13"/>
      <c r="V20" s="42"/>
    </row>
    <row r="21" spans="1:22" ht="12.75">
      <c r="A21" s="85" t="s">
        <v>14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79"/>
      <c r="T21" s="80"/>
      <c r="U21" s="13"/>
      <c r="V21" s="42"/>
    </row>
    <row r="22" spans="1:22" ht="12.75">
      <c r="A22" s="54" t="s">
        <v>58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1</v>
      </c>
      <c r="P22" s="97">
        <v>0</v>
      </c>
      <c r="Q22" s="98"/>
      <c r="R22" s="97">
        <v>1</v>
      </c>
      <c r="S22" s="40">
        <v>0.06666666666666667</v>
      </c>
      <c r="T22" s="62">
        <v>82.91866666666667</v>
      </c>
      <c r="U22" s="13"/>
      <c r="V22" s="42"/>
    </row>
    <row r="23" spans="1:22" ht="12.75">
      <c r="A23" s="54" t="s">
        <v>41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1</v>
      </c>
      <c r="M23" s="97">
        <v>0</v>
      </c>
      <c r="N23" s="97">
        <v>0</v>
      </c>
      <c r="O23" s="97">
        <v>2</v>
      </c>
      <c r="P23" s="97">
        <v>0</v>
      </c>
      <c r="Q23" s="98"/>
      <c r="R23" s="97">
        <v>3</v>
      </c>
      <c r="S23" s="40">
        <v>0.2</v>
      </c>
      <c r="T23" s="62">
        <v>248.756</v>
      </c>
      <c r="U23" s="13"/>
      <c r="V23" s="42"/>
    </row>
    <row r="24" spans="1:22" ht="12.75">
      <c r="A24" s="54" t="s">
        <v>15</v>
      </c>
      <c r="B24" s="97">
        <v>0</v>
      </c>
      <c r="C24" s="97">
        <v>2</v>
      </c>
      <c r="D24" s="97">
        <v>0</v>
      </c>
      <c r="E24" s="97">
        <v>3</v>
      </c>
      <c r="F24" s="97">
        <v>7</v>
      </c>
      <c r="G24" s="97">
        <v>0</v>
      </c>
      <c r="H24" s="97">
        <v>3</v>
      </c>
      <c r="I24" s="97">
        <v>1</v>
      </c>
      <c r="J24" s="97">
        <v>2</v>
      </c>
      <c r="K24" s="97">
        <v>2</v>
      </c>
      <c r="L24" s="97">
        <v>3</v>
      </c>
      <c r="M24" s="97">
        <v>0</v>
      </c>
      <c r="N24" s="97">
        <v>2</v>
      </c>
      <c r="O24" s="97">
        <v>3</v>
      </c>
      <c r="P24" s="97">
        <v>0</v>
      </c>
      <c r="Q24" s="11"/>
      <c r="R24" s="97">
        <v>28</v>
      </c>
      <c r="S24" s="40">
        <v>1.8666666666666667</v>
      </c>
      <c r="T24" s="62">
        <v>2321.7226666666666</v>
      </c>
      <c r="U24" s="13"/>
      <c r="V24" s="42"/>
    </row>
    <row r="25" spans="1:22" ht="12.75">
      <c r="A25" s="54" t="s">
        <v>16</v>
      </c>
      <c r="B25" s="97">
        <v>0</v>
      </c>
      <c r="C25" s="97">
        <v>1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1</v>
      </c>
      <c r="L25" s="97">
        <v>1</v>
      </c>
      <c r="M25" s="97">
        <v>0</v>
      </c>
      <c r="N25" s="97">
        <v>0</v>
      </c>
      <c r="O25" s="97">
        <v>3</v>
      </c>
      <c r="P25" s="97">
        <v>0</v>
      </c>
      <c r="Q25" s="98"/>
      <c r="R25" s="97">
        <v>6</v>
      </c>
      <c r="S25" s="40">
        <v>0.4</v>
      </c>
      <c r="T25" s="62">
        <v>497.512</v>
      </c>
      <c r="U25" s="13"/>
      <c r="V25" s="42"/>
    </row>
    <row r="26" spans="1:22" ht="12.75">
      <c r="A26" s="82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102"/>
      <c r="S26" s="52"/>
      <c r="T26" s="63"/>
      <c r="U26" s="13"/>
      <c r="V26" s="42"/>
    </row>
    <row r="27" spans="1:22" ht="12.75">
      <c r="A27" s="81" t="s">
        <v>17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79"/>
      <c r="T27" s="80"/>
      <c r="U27" s="13"/>
      <c r="V27" s="42"/>
    </row>
    <row r="28" spans="1:22" ht="12.75">
      <c r="A28" s="20" t="s">
        <v>45</v>
      </c>
      <c r="B28" s="97">
        <v>15</v>
      </c>
      <c r="C28" s="97">
        <v>30</v>
      </c>
      <c r="D28" s="97">
        <v>25</v>
      </c>
      <c r="E28" s="97">
        <v>2</v>
      </c>
      <c r="F28" s="97">
        <v>8</v>
      </c>
      <c r="G28" s="97">
        <v>3</v>
      </c>
      <c r="H28" s="97">
        <v>12</v>
      </c>
      <c r="I28" s="97">
        <v>6</v>
      </c>
      <c r="J28" s="97">
        <v>3</v>
      </c>
      <c r="K28" s="97">
        <v>10</v>
      </c>
      <c r="L28" s="97">
        <v>18</v>
      </c>
      <c r="M28" s="97">
        <v>2</v>
      </c>
      <c r="N28" s="97">
        <v>3</v>
      </c>
      <c r="O28" s="97">
        <v>16</v>
      </c>
      <c r="P28" s="97">
        <v>2</v>
      </c>
      <c r="Q28" s="98"/>
      <c r="R28" s="103">
        <v>155</v>
      </c>
      <c r="S28" s="48">
        <v>10.333333333333334</v>
      </c>
      <c r="T28" s="64">
        <v>12852.393333333333</v>
      </c>
      <c r="U28" s="13"/>
      <c r="V28" s="42"/>
    </row>
    <row r="29" spans="1:22" ht="12.75">
      <c r="A29" s="30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102"/>
      <c r="S29" s="52"/>
      <c r="T29" s="63"/>
      <c r="U29" s="13"/>
      <c r="V29" s="42"/>
    </row>
    <row r="30" spans="1:22" ht="12.75">
      <c r="A30" s="81" t="s">
        <v>18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79"/>
      <c r="T30" s="80"/>
      <c r="U30" s="13"/>
      <c r="V30" s="42"/>
    </row>
    <row r="31" spans="1:22" ht="12.75">
      <c r="A31" s="20" t="s">
        <v>51</v>
      </c>
      <c r="B31" s="97">
        <v>0</v>
      </c>
      <c r="C31" s="97">
        <v>1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8"/>
      <c r="R31" s="97">
        <v>1</v>
      </c>
      <c r="S31" s="40">
        <v>0.06666666666666667</v>
      </c>
      <c r="T31" s="62">
        <v>82.91866666666667</v>
      </c>
      <c r="U31" s="13"/>
      <c r="V31" s="6"/>
    </row>
    <row r="32" spans="1:22" ht="12.75">
      <c r="A32" s="20" t="s">
        <v>19</v>
      </c>
      <c r="B32" s="97">
        <v>0</v>
      </c>
      <c r="C32" s="97">
        <v>11</v>
      </c>
      <c r="D32" s="97">
        <v>3</v>
      </c>
      <c r="E32" s="97">
        <v>2</v>
      </c>
      <c r="F32" s="97">
        <v>7</v>
      </c>
      <c r="G32" s="97">
        <v>0</v>
      </c>
      <c r="H32" s="97">
        <v>29</v>
      </c>
      <c r="I32" s="97">
        <v>2</v>
      </c>
      <c r="J32" s="97">
        <v>0</v>
      </c>
      <c r="K32" s="97">
        <v>1</v>
      </c>
      <c r="L32" s="97">
        <v>3</v>
      </c>
      <c r="M32" s="97">
        <v>2</v>
      </c>
      <c r="N32" s="97">
        <v>17</v>
      </c>
      <c r="O32" s="97">
        <v>4</v>
      </c>
      <c r="P32" s="97">
        <v>4</v>
      </c>
      <c r="Q32" s="98"/>
      <c r="R32" s="97">
        <v>85</v>
      </c>
      <c r="S32" s="40">
        <v>5.666666666666667</v>
      </c>
      <c r="T32" s="62">
        <v>7048.086666666667</v>
      </c>
      <c r="U32" s="13"/>
      <c r="V32" s="6"/>
    </row>
    <row r="33" spans="1:22" ht="12.75">
      <c r="A33" s="20" t="s">
        <v>53</v>
      </c>
      <c r="B33" s="97">
        <v>0</v>
      </c>
      <c r="C33" s="97">
        <v>0</v>
      </c>
      <c r="D33" s="97">
        <v>0</v>
      </c>
      <c r="E33" s="97">
        <v>0</v>
      </c>
      <c r="F33" s="97">
        <v>0</v>
      </c>
      <c r="G33" s="97">
        <v>1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8"/>
      <c r="R33" s="97">
        <v>1</v>
      </c>
      <c r="S33" s="40">
        <v>0.06666666666666667</v>
      </c>
      <c r="T33" s="62">
        <v>82.91866666666667</v>
      </c>
      <c r="U33" s="13"/>
      <c r="V33" s="42"/>
    </row>
    <row r="34" spans="1:22" ht="12.75">
      <c r="A34" s="30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102"/>
      <c r="S34" s="52"/>
      <c r="T34" s="63"/>
      <c r="U34" s="13"/>
      <c r="V34" s="42"/>
    </row>
    <row r="35" spans="1:22" ht="12.75">
      <c r="A35" s="81" t="s">
        <v>20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79"/>
      <c r="T35" s="80"/>
      <c r="U35" s="13"/>
      <c r="V35" s="42"/>
    </row>
    <row r="36" spans="1:22" ht="12.75">
      <c r="A36" s="20" t="s">
        <v>52</v>
      </c>
      <c r="B36" s="97">
        <v>0</v>
      </c>
      <c r="C36" s="97">
        <v>0</v>
      </c>
      <c r="D36" s="97">
        <v>0</v>
      </c>
      <c r="E36" s="97">
        <v>1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1</v>
      </c>
      <c r="M36" s="97">
        <v>0</v>
      </c>
      <c r="N36" s="97">
        <v>3</v>
      </c>
      <c r="O36" s="97">
        <v>0</v>
      </c>
      <c r="P36" s="97">
        <v>0</v>
      </c>
      <c r="Q36" s="98"/>
      <c r="R36" s="97">
        <v>5</v>
      </c>
      <c r="S36" s="40">
        <v>0.3333333333333333</v>
      </c>
      <c r="T36" s="62">
        <v>414.5933333333333</v>
      </c>
      <c r="U36" s="13"/>
      <c r="V36" s="42"/>
    </row>
    <row r="37" spans="1:22" ht="12.75">
      <c r="A37" s="18" t="s">
        <v>21</v>
      </c>
      <c r="B37" s="97">
        <v>2</v>
      </c>
      <c r="C37" s="97">
        <v>2</v>
      </c>
      <c r="D37" s="97">
        <v>0</v>
      </c>
      <c r="E37" s="97">
        <v>2</v>
      </c>
      <c r="F37" s="97">
        <v>1</v>
      </c>
      <c r="G37" s="97">
        <v>4</v>
      </c>
      <c r="H37" s="97">
        <v>16</v>
      </c>
      <c r="I37" s="97">
        <v>3</v>
      </c>
      <c r="J37" s="97">
        <v>0</v>
      </c>
      <c r="K37" s="97">
        <v>4</v>
      </c>
      <c r="L37" s="97">
        <v>0</v>
      </c>
      <c r="M37" s="97">
        <v>3</v>
      </c>
      <c r="N37" s="97">
        <v>7</v>
      </c>
      <c r="O37" s="97">
        <v>6</v>
      </c>
      <c r="P37" s="97">
        <v>1</v>
      </c>
      <c r="Q37" s="98"/>
      <c r="R37" s="97">
        <v>51</v>
      </c>
      <c r="S37" s="48">
        <v>3.4</v>
      </c>
      <c r="T37" s="62">
        <v>4228.852</v>
      </c>
      <c r="U37" s="13"/>
      <c r="V37" s="42"/>
    </row>
    <row r="38" spans="1:22" ht="12.75">
      <c r="A38" s="18" t="s">
        <v>57</v>
      </c>
      <c r="B38" s="97">
        <v>0</v>
      </c>
      <c r="C38" s="97"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2</v>
      </c>
      <c r="O38" s="97">
        <v>0</v>
      </c>
      <c r="P38" s="97">
        <v>0</v>
      </c>
      <c r="Q38" s="98"/>
      <c r="R38" s="97">
        <v>2</v>
      </c>
      <c r="S38" s="48">
        <v>0.13333333333333333</v>
      </c>
      <c r="T38" s="62">
        <v>165.83733333333333</v>
      </c>
      <c r="U38" s="13"/>
      <c r="V38" s="42"/>
    </row>
    <row r="39" spans="1:22" ht="12.75">
      <c r="A39" s="35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U39" s="13"/>
      <c r="V39" s="42"/>
    </row>
    <row r="40" spans="1:22" ht="12.75">
      <c r="A40" s="85" t="s">
        <v>22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79"/>
      <c r="T40" s="86"/>
      <c r="U40" s="13"/>
      <c r="V40" s="42"/>
    </row>
    <row r="41" spans="1:22" ht="12.75">
      <c r="A41" s="54" t="s">
        <v>75</v>
      </c>
      <c r="B41" s="97">
        <v>3</v>
      </c>
      <c r="C41" s="97">
        <v>1</v>
      </c>
      <c r="D41" s="97">
        <v>0</v>
      </c>
      <c r="E41" s="97">
        <v>1</v>
      </c>
      <c r="F41" s="97">
        <v>2</v>
      </c>
      <c r="G41" s="97">
        <v>0</v>
      </c>
      <c r="H41" s="97">
        <v>0</v>
      </c>
      <c r="I41" s="97">
        <v>0</v>
      </c>
      <c r="J41" s="97">
        <v>4</v>
      </c>
      <c r="K41" s="97">
        <v>0</v>
      </c>
      <c r="L41" s="97">
        <v>0</v>
      </c>
      <c r="M41" s="97">
        <v>1</v>
      </c>
      <c r="N41" s="97">
        <v>3</v>
      </c>
      <c r="O41" s="97">
        <v>1</v>
      </c>
      <c r="P41" s="97">
        <v>1</v>
      </c>
      <c r="Q41" s="11"/>
      <c r="R41" s="97">
        <v>17</v>
      </c>
      <c r="S41" s="40">
        <v>1.1333333333333333</v>
      </c>
      <c r="T41" s="62">
        <v>1409.6173333333334</v>
      </c>
      <c r="U41" s="13"/>
      <c r="V41" s="6"/>
    </row>
    <row r="42" spans="1:22" ht="12.75">
      <c r="A42" s="19" t="s">
        <v>46</v>
      </c>
      <c r="B42" s="97">
        <v>1</v>
      </c>
      <c r="C42" s="97">
        <v>0</v>
      </c>
      <c r="D42" s="97">
        <v>1</v>
      </c>
      <c r="E42" s="97">
        <v>1</v>
      </c>
      <c r="F42" s="97">
        <v>1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8"/>
      <c r="R42" s="103">
        <v>4</v>
      </c>
      <c r="S42" s="48">
        <v>0.26666666666666666</v>
      </c>
      <c r="T42" s="64">
        <v>331.67466666666667</v>
      </c>
      <c r="U42" s="13"/>
      <c r="V42" s="6"/>
    </row>
    <row r="43" spans="1:22" ht="12.75">
      <c r="A43" s="45" t="s">
        <v>23</v>
      </c>
      <c r="B43" s="97">
        <v>32</v>
      </c>
      <c r="C43" s="97">
        <v>42</v>
      </c>
      <c r="D43" s="97">
        <v>74</v>
      </c>
      <c r="E43" s="97">
        <v>38</v>
      </c>
      <c r="F43" s="97">
        <v>64</v>
      </c>
      <c r="G43" s="97">
        <v>48</v>
      </c>
      <c r="H43" s="97">
        <v>13</v>
      </c>
      <c r="I43" s="97">
        <v>62</v>
      </c>
      <c r="J43" s="97">
        <v>32</v>
      </c>
      <c r="K43" s="97">
        <v>28</v>
      </c>
      <c r="L43" s="97">
        <v>20</v>
      </c>
      <c r="M43" s="97">
        <v>43</v>
      </c>
      <c r="N43" s="97">
        <v>133</v>
      </c>
      <c r="O43" s="97">
        <v>58</v>
      </c>
      <c r="P43" s="97">
        <v>71</v>
      </c>
      <c r="Q43" s="7"/>
      <c r="R43" s="97">
        <v>758</v>
      </c>
      <c r="S43" s="40">
        <v>50.53333333333333</v>
      </c>
      <c r="T43" s="62">
        <v>62852.34933333333</v>
      </c>
      <c r="U43" s="13"/>
      <c r="V43" s="6"/>
    </row>
    <row r="44" spans="1:22" ht="12.75">
      <c r="A44" s="87" t="s">
        <v>63</v>
      </c>
      <c r="B44" s="97">
        <v>0</v>
      </c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1</v>
      </c>
      <c r="K44" s="97">
        <v>0</v>
      </c>
      <c r="L44" s="97">
        <v>0</v>
      </c>
      <c r="M44" s="97">
        <v>0</v>
      </c>
      <c r="N44" s="97">
        <v>0</v>
      </c>
      <c r="O44" s="97">
        <v>0</v>
      </c>
      <c r="P44" s="97">
        <v>0</v>
      </c>
      <c r="R44" s="97">
        <v>1</v>
      </c>
      <c r="S44" s="40">
        <v>0.06666666666666667</v>
      </c>
      <c r="T44" s="62">
        <v>82.91866666666667</v>
      </c>
      <c r="U44" s="13"/>
      <c r="V44" s="42"/>
    </row>
  </sheetData>
  <mergeCells count="1">
    <mergeCell ref="B4:P4"/>
  </mergeCells>
  <printOptions gridLines="1"/>
  <pageMargins left="0.75" right="0.75" top="1" bottom="1" header="0.511811023" footer="0.511811023"/>
  <pageSetup horizontalDpi="300" verticalDpi="300" orientation="landscape" scale="8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7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16" width="5.28125" style="0" customWidth="1"/>
    <col min="17" max="17" width="7.421875" style="0" customWidth="1"/>
    <col min="18" max="18" width="5.140625" style="0" customWidth="1"/>
    <col min="19" max="19" width="7.57421875" style="0" customWidth="1"/>
    <col min="20" max="20" width="11.57421875" style="0" customWidth="1"/>
    <col min="21" max="16384" width="11.421875" style="0" customWidth="1"/>
  </cols>
  <sheetData>
    <row r="1" spans="1:12" ht="12.75">
      <c r="A1" s="1" t="s">
        <v>0</v>
      </c>
      <c r="B1" t="s">
        <v>76</v>
      </c>
      <c r="L1" t="s">
        <v>2</v>
      </c>
    </row>
    <row r="2" spans="1:17" s="38" customFormat="1" ht="12.75">
      <c r="A2" s="37" t="s">
        <v>43</v>
      </c>
      <c r="L2" s="38" t="s">
        <v>3</v>
      </c>
      <c r="Q2" s="38" t="s">
        <v>29</v>
      </c>
    </row>
    <row r="3" spans="12:17" ht="12.75">
      <c r="L3" t="s">
        <v>5</v>
      </c>
      <c r="Q3">
        <v>1101.32</v>
      </c>
    </row>
    <row r="4" spans="1:20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6"/>
      <c r="Q4" s="6"/>
      <c r="R4" s="6"/>
      <c r="S4" s="6"/>
      <c r="T4" s="6"/>
    </row>
    <row r="5" spans="1:20" ht="12.75">
      <c r="A5" s="6"/>
      <c r="B5" s="95" t="s">
        <v>65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6"/>
      <c r="R5" s="6"/>
      <c r="S5" s="6"/>
      <c r="T5" s="61"/>
    </row>
    <row r="6" spans="1:20" ht="13.5" thickBot="1">
      <c r="A6" s="67" t="s">
        <v>66</v>
      </c>
      <c r="B6" s="68">
        <v>1</v>
      </c>
      <c r="C6" s="68">
        <v>2</v>
      </c>
      <c r="D6" s="68">
        <v>3</v>
      </c>
      <c r="E6" s="68">
        <v>4</v>
      </c>
      <c r="F6" s="68">
        <v>5</v>
      </c>
      <c r="G6" s="68">
        <v>6</v>
      </c>
      <c r="H6" s="68">
        <v>7</v>
      </c>
      <c r="I6" s="68">
        <v>8</v>
      </c>
      <c r="J6" s="68">
        <v>9</v>
      </c>
      <c r="K6" s="68">
        <v>10</v>
      </c>
      <c r="L6" s="68">
        <v>11</v>
      </c>
      <c r="M6" s="68">
        <v>12</v>
      </c>
      <c r="N6" s="68">
        <v>13</v>
      </c>
      <c r="O6" s="68">
        <v>14</v>
      </c>
      <c r="P6" s="68">
        <v>15</v>
      </c>
      <c r="Q6" s="69"/>
      <c r="R6" s="68" t="s">
        <v>6</v>
      </c>
      <c r="S6" s="68" t="s">
        <v>7</v>
      </c>
      <c r="T6" s="70" t="s">
        <v>67</v>
      </c>
    </row>
    <row r="7" spans="1:20" ht="13.5" thickTop="1">
      <c r="A7" s="71" t="s">
        <v>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  <c r="R7" s="72"/>
      <c r="S7" s="72"/>
      <c r="T7" s="74"/>
    </row>
    <row r="8" spans="1:20" ht="12.75">
      <c r="A8" s="44" t="s">
        <v>9</v>
      </c>
      <c r="B8" s="97">
        <v>10</v>
      </c>
      <c r="C8" s="97">
        <v>0</v>
      </c>
      <c r="D8" s="97">
        <v>0</v>
      </c>
      <c r="E8" s="97">
        <v>5</v>
      </c>
      <c r="F8" s="97">
        <v>1</v>
      </c>
      <c r="G8" s="97">
        <v>38</v>
      </c>
      <c r="H8" s="97">
        <v>5</v>
      </c>
      <c r="I8" s="97">
        <v>0</v>
      </c>
      <c r="J8" s="97">
        <v>14</v>
      </c>
      <c r="K8" s="97">
        <v>5</v>
      </c>
      <c r="L8" s="97">
        <v>8</v>
      </c>
      <c r="M8" s="97">
        <v>8</v>
      </c>
      <c r="N8" s="97">
        <v>8</v>
      </c>
      <c r="O8" s="97">
        <v>0</v>
      </c>
      <c r="P8" s="97">
        <v>2</v>
      </c>
      <c r="Q8" s="98"/>
      <c r="R8" s="97">
        <v>104</v>
      </c>
      <c r="S8" s="40">
        <v>6.933333333333334</v>
      </c>
      <c r="T8" s="62">
        <v>7635.818666666666</v>
      </c>
    </row>
    <row r="9" spans="1:20" ht="12.75">
      <c r="A9" s="44" t="s">
        <v>61</v>
      </c>
      <c r="B9" s="97">
        <v>0</v>
      </c>
      <c r="C9" s="97">
        <v>0</v>
      </c>
      <c r="D9" s="97">
        <v>1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8"/>
      <c r="R9" s="97">
        <v>1</v>
      </c>
      <c r="S9" s="40">
        <v>0.06666666666666667</v>
      </c>
      <c r="T9" s="62">
        <v>73.42133333333332</v>
      </c>
    </row>
    <row r="10" spans="1:20" ht="12.75">
      <c r="A10" s="56" t="s">
        <v>10</v>
      </c>
      <c r="B10" s="97">
        <v>17</v>
      </c>
      <c r="C10" s="97">
        <v>10</v>
      </c>
      <c r="D10" s="97">
        <v>25</v>
      </c>
      <c r="E10" s="97">
        <v>5</v>
      </c>
      <c r="F10" s="97">
        <v>8</v>
      </c>
      <c r="G10" s="97">
        <v>60</v>
      </c>
      <c r="H10" s="97">
        <v>26</v>
      </c>
      <c r="I10" s="97">
        <v>1</v>
      </c>
      <c r="J10" s="97">
        <v>52</v>
      </c>
      <c r="K10" s="97">
        <v>12</v>
      </c>
      <c r="L10" s="97">
        <v>25</v>
      </c>
      <c r="M10" s="97">
        <v>3</v>
      </c>
      <c r="N10" s="97">
        <v>13</v>
      </c>
      <c r="O10" s="97">
        <v>10</v>
      </c>
      <c r="P10" s="97">
        <v>4</v>
      </c>
      <c r="Q10" s="11"/>
      <c r="R10" s="97">
        <v>271</v>
      </c>
      <c r="S10" s="40">
        <v>18.066666666666666</v>
      </c>
      <c r="T10" s="62">
        <v>19897.18133333333</v>
      </c>
    </row>
    <row r="11" spans="1:20" ht="12.75">
      <c r="A11" s="44" t="s">
        <v>11</v>
      </c>
      <c r="B11" s="97">
        <v>0</v>
      </c>
      <c r="C11" s="97">
        <v>1</v>
      </c>
      <c r="D11" s="97">
        <v>0</v>
      </c>
      <c r="E11" s="97">
        <v>0</v>
      </c>
      <c r="F11" s="97">
        <v>0</v>
      </c>
      <c r="G11" s="97">
        <v>2</v>
      </c>
      <c r="H11" s="97">
        <v>0</v>
      </c>
      <c r="I11" s="97">
        <v>3</v>
      </c>
      <c r="J11" s="97">
        <v>2</v>
      </c>
      <c r="K11" s="97">
        <v>1</v>
      </c>
      <c r="L11" s="97">
        <v>1</v>
      </c>
      <c r="M11" s="97">
        <v>0</v>
      </c>
      <c r="N11" s="97">
        <v>0</v>
      </c>
      <c r="O11" s="97">
        <v>0</v>
      </c>
      <c r="P11" s="97">
        <v>0</v>
      </c>
      <c r="Q11" s="7"/>
      <c r="R11" s="97">
        <v>10</v>
      </c>
      <c r="S11" s="40">
        <v>0.6666666666666666</v>
      </c>
      <c r="T11" s="62">
        <v>734.2133333333333</v>
      </c>
    </row>
    <row r="12" spans="1:20" ht="12.75">
      <c r="A12" s="44" t="s">
        <v>64</v>
      </c>
      <c r="B12" s="97">
        <v>0</v>
      </c>
      <c r="C12" s="97">
        <v>0</v>
      </c>
      <c r="D12" s="97">
        <v>0</v>
      </c>
      <c r="E12" s="97">
        <v>0</v>
      </c>
      <c r="F12" s="97">
        <v>1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8"/>
      <c r="R12" s="97">
        <v>1</v>
      </c>
      <c r="S12" s="40">
        <v>0.06666666666666667</v>
      </c>
      <c r="T12" s="62">
        <v>73.42133333333332</v>
      </c>
    </row>
    <row r="13" spans="1:20" ht="12.75">
      <c r="A13" s="44" t="s">
        <v>62</v>
      </c>
      <c r="B13" s="97">
        <v>0</v>
      </c>
      <c r="C13" s="97">
        <v>0</v>
      </c>
      <c r="D13" s="97">
        <v>1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7"/>
      <c r="R13" s="97">
        <v>1</v>
      </c>
      <c r="S13" s="40">
        <v>0.06666666666666667</v>
      </c>
      <c r="T13" s="62">
        <v>73.42133333333332</v>
      </c>
    </row>
    <row r="14" spans="1:20" ht="12.75">
      <c r="A14" s="44" t="s">
        <v>54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1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8"/>
      <c r="R14" s="97">
        <v>1</v>
      </c>
      <c r="S14" s="40">
        <v>0.06666666666666667</v>
      </c>
      <c r="T14" s="62">
        <v>73.42133333333332</v>
      </c>
    </row>
    <row r="15" spans="1:20" ht="12.75">
      <c r="A15" s="44" t="s">
        <v>74</v>
      </c>
      <c r="B15" s="97">
        <v>0</v>
      </c>
      <c r="C15" s="97">
        <v>0</v>
      </c>
      <c r="D15" s="97">
        <v>1</v>
      </c>
      <c r="E15" s="97">
        <v>0</v>
      </c>
      <c r="F15" s="97">
        <v>3</v>
      </c>
      <c r="G15" s="97">
        <v>0</v>
      </c>
      <c r="H15" s="97">
        <v>1</v>
      </c>
      <c r="I15" s="97">
        <v>1</v>
      </c>
      <c r="J15" s="97">
        <v>1</v>
      </c>
      <c r="K15" s="97">
        <v>1</v>
      </c>
      <c r="L15" s="97">
        <v>1</v>
      </c>
      <c r="M15" s="97">
        <v>0</v>
      </c>
      <c r="N15" s="97">
        <v>0</v>
      </c>
      <c r="O15" s="97">
        <v>1</v>
      </c>
      <c r="P15" s="97">
        <v>0</v>
      </c>
      <c r="Q15" s="98"/>
      <c r="R15" s="97">
        <v>10</v>
      </c>
      <c r="S15" s="40">
        <v>0.6666666666666666</v>
      </c>
      <c r="T15" s="62">
        <v>734.2133333333333</v>
      </c>
    </row>
    <row r="16" spans="1:20" ht="12.75">
      <c r="A16" s="56" t="s">
        <v>69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1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8"/>
      <c r="R16" s="97">
        <v>1</v>
      </c>
      <c r="S16" s="40">
        <v>0.06666666666666667</v>
      </c>
      <c r="T16" s="62">
        <v>73.42133333333332</v>
      </c>
    </row>
    <row r="17" spans="1:20" ht="12.75">
      <c r="A17" s="66" t="s">
        <v>60</v>
      </c>
      <c r="B17" s="97">
        <v>1</v>
      </c>
      <c r="C17" s="97">
        <v>0</v>
      </c>
      <c r="D17" s="97">
        <v>0</v>
      </c>
      <c r="E17" s="97">
        <v>0</v>
      </c>
      <c r="F17" s="97">
        <v>1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8"/>
      <c r="R17" s="97">
        <v>2</v>
      </c>
      <c r="S17" s="40">
        <v>0.13333333333333333</v>
      </c>
      <c r="T17" s="62">
        <v>146.84266666666664</v>
      </c>
    </row>
    <row r="18" spans="1:20" ht="12.75">
      <c r="A18" s="44" t="s">
        <v>13</v>
      </c>
      <c r="B18" s="97">
        <v>25</v>
      </c>
      <c r="C18" s="97">
        <v>11</v>
      </c>
      <c r="D18" s="97">
        <v>7</v>
      </c>
      <c r="E18" s="97">
        <v>5</v>
      </c>
      <c r="F18" s="97">
        <v>3</v>
      </c>
      <c r="G18" s="97">
        <v>28</v>
      </c>
      <c r="H18" s="97">
        <v>21</v>
      </c>
      <c r="I18" s="97">
        <v>1</v>
      </c>
      <c r="J18" s="97">
        <v>36</v>
      </c>
      <c r="K18" s="97">
        <v>4</v>
      </c>
      <c r="L18" s="97">
        <v>12</v>
      </c>
      <c r="M18" s="97">
        <v>2</v>
      </c>
      <c r="N18" s="97">
        <v>6</v>
      </c>
      <c r="O18" s="97">
        <v>1</v>
      </c>
      <c r="P18" s="97">
        <v>0</v>
      </c>
      <c r="Q18" s="98"/>
      <c r="R18" s="97">
        <v>162</v>
      </c>
      <c r="S18" s="40">
        <v>10.8</v>
      </c>
      <c r="T18" s="62">
        <v>11894.256</v>
      </c>
    </row>
    <row r="19" spans="1:20" ht="12.75">
      <c r="A19" s="35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100"/>
      <c r="R19" s="99"/>
      <c r="S19" s="76"/>
      <c r="T19" s="77"/>
    </row>
    <row r="20" spans="1:20" ht="12.75">
      <c r="A20" s="85" t="s">
        <v>14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79"/>
      <c r="T20" s="80"/>
    </row>
    <row r="21" spans="1:20" ht="12.75">
      <c r="A21" s="54" t="s">
        <v>41</v>
      </c>
      <c r="B21" s="97">
        <v>0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2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8"/>
      <c r="R21" s="97">
        <v>2</v>
      </c>
      <c r="S21" s="40">
        <v>0.13333333333333333</v>
      </c>
      <c r="T21" s="62">
        <v>146.84266666666664</v>
      </c>
    </row>
    <row r="22" spans="1:20" ht="12.75">
      <c r="A22" s="54" t="s">
        <v>15</v>
      </c>
      <c r="B22" s="97">
        <v>0</v>
      </c>
      <c r="C22" s="97">
        <v>0</v>
      </c>
      <c r="D22" s="97">
        <v>0</v>
      </c>
      <c r="E22" s="97">
        <v>1</v>
      </c>
      <c r="F22" s="97">
        <v>1</v>
      </c>
      <c r="G22" s="97">
        <v>1</v>
      </c>
      <c r="H22" s="97">
        <v>3</v>
      </c>
      <c r="I22" s="97">
        <v>0</v>
      </c>
      <c r="J22" s="97">
        <v>1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11"/>
      <c r="R22" s="97">
        <v>7</v>
      </c>
      <c r="S22" s="40">
        <v>0.4666666666666667</v>
      </c>
      <c r="T22" s="62">
        <v>513.9493333333334</v>
      </c>
    </row>
    <row r="23" spans="1:20" ht="12.75">
      <c r="A23" s="82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102"/>
      <c r="S23" s="52"/>
      <c r="T23" s="63"/>
    </row>
    <row r="24" spans="1:20" ht="12.75">
      <c r="A24" s="81" t="s">
        <v>17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79"/>
      <c r="T24" s="80"/>
    </row>
    <row r="25" spans="1:20" ht="12.75">
      <c r="A25" s="20" t="s">
        <v>45</v>
      </c>
      <c r="B25" s="97">
        <v>0</v>
      </c>
      <c r="C25" s="97">
        <v>1</v>
      </c>
      <c r="D25" s="97">
        <v>1</v>
      </c>
      <c r="E25" s="97">
        <v>0</v>
      </c>
      <c r="F25" s="97">
        <v>0</v>
      </c>
      <c r="G25" s="97">
        <v>2</v>
      </c>
      <c r="H25" s="97">
        <v>11</v>
      </c>
      <c r="I25" s="97">
        <v>0</v>
      </c>
      <c r="J25" s="97">
        <v>3</v>
      </c>
      <c r="K25" s="97">
        <v>1</v>
      </c>
      <c r="L25" s="97">
        <v>0</v>
      </c>
      <c r="M25" s="97">
        <v>1</v>
      </c>
      <c r="N25" s="97">
        <v>3</v>
      </c>
      <c r="O25" s="97">
        <v>1</v>
      </c>
      <c r="P25" s="97">
        <v>0</v>
      </c>
      <c r="Q25" s="98"/>
      <c r="R25" s="103">
        <v>24</v>
      </c>
      <c r="S25" s="48">
        <v>1.6</v>
      </c>
      <c r="T25" s="62">
        <v>1762.112</v>
      </c>
    </row>
    <row r="26" spans="1:20" ht="12.75">
      <c r="A26" s="30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102"/>
      <c r="S26" s="52"/>
      <c r="T26" s="63"/>
    </row>
    <row r="27" spans="1:20" ht="12.75">
      <c r="A27" s="81" t="s">
        <v>18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79"/>
      <c r="T27" s="80"/>
    </row>
    <row r="28" spans="1:20" ht="12.75">
      <c r="A28" s="20" t="s">
        <v>19</v>
      </c>
      <c r="B28" s="97">
        <v>10</v>
      </c>
      <c r="C28" s="97">
        <v>1</v>
      </c>
      <c r="D28" s="97">
        <v>1</v>
      </c>
      <c r="E28" s="97">
        <v>0</v>
      </c>
      <c r="F28" s="97">
        <v>0</v>
      </c>
      <c r="G28" s="97">
        <v>0</v>
      </c>
      <c r="H28" s="97">
        <v>13</v>
      </c>
      <c r="I28" s="97">
        <v>1</v>
      </c>
      <c r="J28" s="97">
        <v>1</v>
      </c>
      <c r="K28" s="97">
        <v>1</v>
      </c>
      <c r="L28" s="97">
        <v>0</v>
      </c>
      <c r="M28" s="97">
        <v>1</v>
      </c>
      <c r="N28" s="97">
        <v>4</v>
      </c>
      <c r="O28" s="97">
        <v>3</v>
      </c>
      <c r="P28" s="97">
        <v>0</v>
      </c>
      <c r="Q28" s="98"/>
      <c r="R28" s="97">
        <v>36</v>
      </c>
      <c r="S28" s="40">
        <v>2.4</v>
      </c>
      <c r="T28" s="62">
        <v>2643.1679999999997</v>
      </c>
    </row>
    <row r="29" spans="1:20" ht="12.75">
      <c r="A29" s="30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102"/>
      <c r="S29" s="52"/>
      <c r="T29" s="63"/>
    </row>
    <row r="30" spans="1:20" ht="12.75">
      <c r="A30" s="81" t="s">
        <v>20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79"/>
      <c r="T30" s="80"/>
    </row>
    <row r="31" spans="1:20" ht="12.75">
      <c r="A31" s="18" t="s">
        <v>21</v>
      </c>
      <c r="B31" s="97">
        <v>2</v>
      </c>
      <c r="C31" s="97">
        <v>0</v>
      </c>
      <c r="D31" s="97">
        <v>0</v>
      </c>
      <c r="E31" s="97">
        <v>4</v>
      </c>
      <c r="F31" s="97">
        <v>0</v>
      </c>
      <c r="G31" s="97">
        <v>2</v>
      </c>
      <c r="H31" s="97">
        <v>1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3</v>
      </c>
      <c r="O31" s="97">
        <v>0</v>
      </c>
      <c r="P31" s="97">
        <v>1</v>
      </c>
      <c r="Q31" s="98"/>
      <c r="R31" s="97">
        <v>13</v>
      </c>
      <c r="S31" s="48">
        <v>0.8666666666666667</v>
      </c>
      <c r="T31" s="62">
        <v>954.4773333333333</v>
      </c>
    </row>
    <row r="32" spans="1:17" ht="12.75">
      <c r="A32" s="35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1:20" ht="12.75">
      <c r="A33" s="85" t="s">
        <v>22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79"/>
      <c r="T33" s="86"/>
    </row>
    <row r="34" spans="1:20" ht="12.75">
      <c r="A34" s="54" t="s">
        <v>75</v>
      </c>
      <c r="B34" s="97">
        <v>0</v>
      </c>
      <c r="C34" s="97">
        <v>0</v>
      </c>
      <c r="D34" s="97">
        <v>2</v>
      </c>
      <c r="E34" s="97">
        <v>0</v>
      </c>
      <c r="F34" s="97">
        <v>0</v>
      </c>
      <c r="G34" s="97">
        <v>0</v>
      </c>
      <c r="H34" s="97">
        <v>1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1</v>
      </c>
      <c r="O34" s="97">
        <v>0</v>
      </c>
      <c r="P34" s="97">
        <v>0</v>
      </c>
      <c r="Q34" s="11"/>
      <c r="R34" s="97">
        <v>4</v>
      </c>
      <c r="S34" s="40">
        <v>0.26666666666666666</v>
      </c>
      <c r="T34" s="62">
        <v>293.6853333333333</v>
      </c>
    </row>
    <row r="35" spans="1:20" ht="12.75">
      <c r="A35" s="19" t="s">
        <v>46</v>
      </c>
      <c r="B35" s="97">
        <v>0</v>
      </c>
      <c r="C35" s="97">
        <v>0</v>
      </c>
      <c r="D35" s="97">
        <v>1</v>
      </c>
      <c r="E35" s="97">
        <v>0</v>
      </c>
      <c r="F35" s="97">
        <v>0</v>
      </c>
      <c r="G35" s="97">
        <v>0</v>
      </c>
      <c r="H35" s="97">
        <v>0</v>
      </c>
      <c r="I35" s="97">
        <v>1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8"/>
      <c r="R35" s="103">
        <v>2</v>
      </c>
      <c r="S35" s="48">
        <v>0.13333333333333333</v>
      </c>
      <c r="T35" s="62">
        <v>146.84266666666664</v>
      </c>
    </row>
    <row r="36" spans="1:20" ht="12.75">
      <c r="A36" s="19" t="s">
        <v>23</v>
      </c>
      <c r="B36" s="97">
        <v>108</v>
      </c>
      <c r="C36" s="97">
        <v>126</v>
      </c>
      <c r="D36" s="97">
        <v>215</v>
      </c>
      <c r="E36" s="97">
        <v>41</v>
      </c>
      <c r="F36" s="97">
        <v>188</v>
      </c>
      <c r="G36" s="97">
        <v>118</v>
      </c>
      <c r="H36" s="97">
        <v>188</v>
      </c>
      <c r="I36" s="97">
        <v>102</v>
      </c>
      <c r="J36" s="97">
        <v>85</v>
      </c>
      <c r="K36" s="97">
        <v>50</v>
      </c>
      <c r="L36" s="97">
        <v>93</v>
      </c>
      <c r="M36" s="97">
        <v>99</v>
      </c>
      <c r="N36" s="97">
        <v>227</v>
      </c>
      <c r="O36" s="97">
        <v>99</v>
      </c>
      <c r="P36" s="97">
        <v>29</v>
      </c>
      <c r="Q36" s="7"/>
      <c r="R36" s="97">
        <v>1768</v>
      </c>
      <c r="S36" s="48">
        <v>117.86666666666666</v>
      </c>
      <c r="T36" s="62">
        <v>129808.91733333332</v>
      </c>
    </row>
    <row r="37" spans="1:20" ht="12.75">
      <c r="A37" s="41" t="s">
        <v>63</v>
      </c>
      <c r="B37" s="97">
        <v>0</v>
      </c>
      <c r="C37" s="97">
        <v>0</v>
      </c>
      <c r="D37" s="97">
        <v>1</v>
      </c>
      <c r="E37" s="97">
        <v>0</v>
      </c>
      <c r="F37" s="97">
        <v>0</v>
      </c>
      <c r="G37" s="97">
        <v>0</v>
      </c>
      <c r="H37" s="97">
        <v>2</v>
      </c>
      <c r="I37" s="97">
        <v>3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R37" s="97">
        <v>6</v>
      </c>
      <c r="S37" s="48">
        <v>0.4</v>
      </c>
      <c r="T37" s="62">
        <v>440.528</v>
      </c>
    </row>
  </sheetData>
  <mergeCells count="1">
    <mergeCell ref="B5:P5"/>
  </mergeCells>
  <printOptions gridLines="1"/>
  <pageMargins left="0.75" right="0.75" top="1" bottom="1" header="0.511811023" footer="0.511811023"/>
  <pageSetup horizontalDpi="300" verticalDpi="300" orientation="landscape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0"/>
  <sheetViews>
    <sheetView zoomScale="125" zoomScaleNormal="125" workbookViewId="0" topLeftCell="A5">
      <selection activeCell="D42" sqref="D42"/>
    </sheetView>
  </sheetViews>
  <sheetFormatPr defaultColWidth="9.140625" defaultRowHeight="12.75"/>
  <cols>
    <col min="1" max="1" width="24.00390625" style="0" customWidth="1"/>
    <col min="2" max="2" width="9.421875" style="0" customWidth="1"/>
    <col min="3" max="3" width="9.28125" style="0" customWidth="1"/>
    <col min="4" max="4" width="12.140625" style="0" customWidth="1"/>
    <col min="5" max="5" width="9.421875" style="0" customWidth="1"/>
    <col min="6" max="6" width="3.28125" style="0" customWidth="1"/>
    <col min="7" max="7" width="9.28125" style="0" customWidth="1"/>
    <col min="8" max="8" width="9.421875" style="0" customWidth="1"/>
    <col min="9" max="9" width="10.57421875" style="0" customWidth="1"/>
    <col min="10" max="10" width="3.28125" style="0" customWidth="1"/>
    <col min="11" max="11" width="9.8515625" style="0" customWidth="1"/>
    <col min="12" max="12" width="10.421875" style="0" customWidth="1"/>
    <col min="13" max="13" width="11.00390625" style="0" customWidth="1"/>
    <col min="14" max="16384" width="11.421875" style="0" customWidth="1"/>
  </cols>
  <sheetData>
    <row r="1" ht="12.75">
      <c r="A1" s="88" t="s">
        <v>72</v>
      </c>
    </row>
    <row r="2" spans="1:2" s="38" customFormat="1" ht="12.75">
      <c r="A2" s="89" t="s">
        <v>44</v>
      </c>
      <c r="B2" s="91"/>
    </row>
    <row r="3" ht="12.75">
      <c r="A3" s="90" t="s">
        <v>31</v>
      </c>
    </row>
    <row r="4" spans="1:15" ht="12.75">
      <c r="A4" s="6"/>
      <c r="B4" s="5"/>
      <c r="C4" s="25" t="s">
        <v>32</v>
      </c>
      <c r="D4" s="26" t="s">
        <v>33</v>
      </c>
      <c r="E4" s="27"/>
      <c r="F4" s="9"/>
      <c r="G4" s="32" t="s">
        <v>34</v>
      </c>
      <c r="H4" s="26" t="s">
        <v>35</v>
      </c>
      <c r="I4" s="33"/>
      <c r="J4" s="8"/>
      <c r="K4" s="32" t="s">
        <v>36</v>
      </c>
      <c r="L4" s="26" t="s">
        <v>35</v>
      </c>
      <c r="M4" s="4"/>
      <c r="N4" s="6"/>
      <c r="O4" s="6"/>
    </row>
    <row r="5" spans="1:15" ht="12.75">
      <c r="A5" s="6"/>
      <c r="B5" s="28"/>
      <c r="C5" s="29" t="s">
        <v>37</v>
      </c>
      <c r="D5" s="30" t="s">
        <v>38</v>
      </c>
      <c r="E5" s="31"/>
      <c r="F5" s="9"/>
      <c r="G5" s="34" t="s">
        <v>39</v>
      </c>
      <c r="H5" s="35"/>
      <c r="I5" s="36"/>
      <c r="J5" s="8"/>
      <c r="K5" s="34" t="s">
        <v>39</v>
      </c>
      <c r="L5" s="35"/>
      <c r="M5" s="36"/>
      <c r="N5" s="6"/>
      <c r="O5" s="6"/>
    </row>
    <row r="6" spans="1:15" ht="13.5" thickBot="1">
      <c r="A6" s="67" t="s">
        <v>66</v>
      </c>
      <c r="B6" s="17">
        <v>500</v>
      </c>
      <c r="C6" s="14">
        <v>300</v>
      </c>
      <c r="D6" s="14">
        <v>38</v>
      </c>
      <c r="E6" s="14" t="s">
        <v>40</v>
      </c>
      <c r="F6" s="12"/>
      <c r="G6" s="14">
        <v>500</v>
      </c>
      <c r="H6" s="14">
        <v>300</v>
      </c>
      <c r="I6" s="14" t="s">
        <v>40</v>
      </c>
      <c r="J6" s="12"/>
      <c r="K6" s="14">
        <v>500</v>
      </c>
      <c r="L6" s="14">
        <v>300</v>
      </c>
      <c r="M6" s="14" t="s">
        <v>40</v>
      </c>
      <c r="N6" s="6"/>
      <c r="O6" s="6"/>
    </row>
    <row r="7" spans="1:15" ht="15" thickTop="1">
      <c r="A7" s="71" t="s">
        <v>8</v>
      </c>
      <c r="B7" s="96" t="s">
        <v>73</v>
      </c>
      <c r="C7" s="96"/>
      <c r="D7" s="96"/>
      <c r="E7" s="96"/>
      <c r="F7" s="72"/>
      <c r="G7" s="96" t="s">
        <v>73</v>
      </c>
      <c r="H7" s="96"/>
      <c r="I7" s="96"/>
      <c r="J7" s="94"/>
      <c r="K7" s="96" t="s">
        <v>73</v>
      </c>
      <c r="L7" s="96"/>
      <c r="M7" s="96"/>
      <c r="N7" s="6"/>
      <c r="O7" s="6"/>
    </row>
    <row r="8" spans="1:15" ht="12.75">
      <c r="A8" s="44" t="s">
        <v>9</v>
      </c>
      <c r="B8" s="104">
        <v>4643.445333333333</v>
      </c>
      <c r="C8" s="105">
        <v>3316.7466666666664</v>
      </c>
      <c r="D8" s="104">
        <v>641.0253333333333</v>
      </c>
      <c r="E8" s="104">
        <v>7960.191999999999</v>
      </c>
      <c r="F8" s="106"/>
      <c r="G8" s="104">
        <v>5873.706666666666</v>
      </c>
      <c r="H8" s="104">
        <v>1762.112</v>
      </c>
      <c r="I8" s="104">
        <v>7635.818666666666</v>
      </c>
      <c r="J8" s="106"/>
      <c r="K8" s="104">
        <v>10517.151999999998</v>
      </c>
      <c r="L8" s="104">
        <v>5078.858666666667</v>
      </c>
      <c r="M8" s="104">
        <v>15596.010666666665</v>
      </c>
      <c r="N8" s="6"/>
      <c r="O8" s="6"/>
    </row>
    <row r="9" spans="1:15" ht="12.75">
      <c r="A9" s="44" t="s">
        <v>48</v>
      </c>
      <c r="B9" s="104">
        <v>248.756</v>
      </c>
      <c r="C9" s="104">
        <v>248.756</v>
      </c>
      <c r="D9" s="104"/>
      <c r="E9" s="104">
        <v>497.512</v>
      </c>
      <c r="F9" s="106"/>
      <c r="G9" s="104"/>
      <c r="H9" s="104"/>
      <c r="I9" s="104">
        <v>0</v>
      </c>
      <c r="J9" s="106"/>
      <c r="K9" s="104">
        <v>248.756</v>
      </c>
      <c r="L9" s="104">
        <v>248.756</v>
      </c>
      <c r="M9" s="104">
        <v>497.512</v>
      </c>
      <c r="N9" s="6"/>
      <c r="O9" s="6"/>
    </row>
    <row r="10" spans="1:15" ht="12.75">
      <c r="A10" s="44" t="s">
        <v>55</v>
      </c>
      <c r="B10" s="104"/>
      <c r="C10" s="104">
        <v>82.91866666666667</v>
      </c>
      <c r="D10" s="104"/>
      <c r="E10" s="104">
        <v>82.91866666666667</v>
      </c>
      <c r="F10" s="106"/>
      <c r="G10" s="107"/>
      <c r="H10" s="107"/>
      <c r="I10" s="104">
        <v>0</v>
      </c>
      <c r="J10" s="106"/>
      <c r="K10" s="104">
        <v>0</v>
      </c>
      <c r="L10" s="104">
        <v>82.91866666666667</v>
      </c>
      <c r="M10" s="104">
        <v>82.91866666666667</v>
      </c>
      <c r="N10" s="6"/>
      <c r="O10" s="6"/>
    </row>
    <row r="11" spans="1:15" ht="12.75">
      <c r="A11" s="56" t="s">
        <v>61</v>
      </c>
      <c r="B11" s="104"/>
      <c r="C11" s="104"/>
      <c r="D11" s="104"/>
      <c r="E11" s="104">
        <v>0</v>
      </c>
      <c r="F11" s="106"/>
      <c r="G11" s="107">
        <v>73.42133333333332</v>
      </c>
      <c r="H11" s="107"/>
      <c r="I11" s="104">
        <v>73.42133333333332</v>
      </c>
      <c r="J11" s="106"/>
      <c r="K11" s="104">
        <v>73.42133333333332</v>
      </c>
      <c r="L11" s="104">
        <v>0</v>
      </c>
      <c r="M11" s="104">
        <v>73.42133333333332</v>
      </c>
      <c r="N11" s="6"/>
      <c r="O11" s="6"/>
    </row>
    <row r="12" spans="1:15" ht="12.75">
      <c r="A12" s="6" t="s">
        <v>50</v>
      </c>
      <c r="B12" s="104">
        <v>331.67466666666667</v>
      </c>
      <c r="C12" s="104"/>
      <c r="D12" s="107"/>
      <c r="E12" s="104">
        <v>331.67466666666667</v>
      </c>
      <c r="F12" s="106"/>
      <c r="G12" s="107"/>
      <c r="H12" s="107"/>
      <c r="I12" s="104">
        <v>0</v>
      </c>
      <c r="J12" s="106"/>
      <c r="K12" s="104">
        <v>331.67466666666667</v>
      </c>
      <c r="L12" s="104">
        <v>0</v>
      </c>
      <c r="M12" s="104">
        <v>331.67466666666667</v>
      </c>
      <c r="N12" s="6"/>
      <c r="O12" s="6"/>
    </row>
    <row r="13" spans="1:15" ht="12.75">
      <c r="A13" s="1" t="s">
        <v>10</v>
      </c>
      <c r="B13" s="104">
        <v>24129.332</v>
      </c>
      <c r="C13" s="104">
        <v>10364.833333333334</v>
      </c>
      <c r="D13" s="107">
        <v>1282.0506666666665</v>
      </c>
      <c r="E13" s="104">
        <v>34494.16533333333</v>
      </c>
      <c r="F13" s="106"/>
      <c r="G13" s="104">
        <v>16226.114666666665</v>
      </c>
      <c r="H13" s="104">
        <v>3671.0666666666666</v>
      </c>
      <c r="I13" s="104">
        <v>19897.18133333333</v>
      </c>
      <c r="J13" s="106"/>
      <c r="K13" s="104">
        <v>40355.44666666666</v>
      </c>
      <c r="L13" s="104">
        <v>14035.9</v>
      </c>
      <c r="M13" s="104">
        <v>54391.346666666665</v>
      </c>
      <c r="N13" s="6"/>
      <c r="O13" s="6"/>
    </row>
    <row r="14" spans="1:15" ht="12.75">
      <c r="A14" s="44" t="s">
        <v>11</v>
      </c>
      <c r="B14" s="104">
        <v>331.67466666666667</v>
      </c>
      <c r="C14" s="104">
        <v>82.91866666666667</v>
      </c>
      <c r="D14" s="104"/>
      <c r="E14" s="104">
        <v>414.59333333333336</v>
      </c>
      <c r="F14" s="106"/>
      <c r="G14" s="104">
        <v>734.2133333333333</v>
      </c>
      <c r="H14" s="104"/>
      <c r="I14" s="104">
        <v>734.2133333333333</v>
      </c>
      <c r="J14" s="106"/>
      <c r="K14" s="104">
        <v>1065.888</v>
      </c>
      <c r="L14" s="104">
        <v>82.91866666666667</v>
      </c>
      <c r="M14" s="104">
        <v>1148.8066666666666</v>
      </c>
      <c r="N14" s="6"/>
      <c r="O14" s="6"/>
    </row>
    <row r="15" spans="1:15" ht="12.75">
      <c r="A15" s="44" t="s">
        <v>64</v>
      </c>
      <c r="B15" s="104"/>
      <c r="C15" s="104"/>
      <c r="D15" s="104"/>
      <c r="E15" s="104">
        <v>0</v>
      </c>
      <c r="F15" s="106"/>
      <c r="G15" s="104">
        <v>73.42133333333332</v>
      </c>
      <c r="H15" s="104"/>
      <c r="I15" s="104">
        <v>73.42133333333332</v>
      </c>
      <c r="J15" s="106"/>
      <c r="K15" s="104">
        <v>73.42133333333332</v>
      </c>
      <c r="L15" s="104">
        <v>0</v>
      </c>
      <c r="M15" s="104">
        <v>73.42133333333332</v>
      </c>
      <c r="N15" s="6"/>
      <c r="O15" s="6"/>
    </row>
    <row r="16" spans="1:15" ht="12.75">
      <c r="A16" s="44" t="s">
        <v>62</v>
      </c>
      <c r="B16" s="104"/>
      <c r="C16" s="104"/>
      <c r="D16" s="104"/>
      <c r="E16" s="104">
        <v>0</v>
      </c>
      <c r="F16" s="106"/>
      <c r="G16" s="104">
        <v>73.42133333333332</v>
      </c>
      <c r="H16" s="104"/>
      <c r="I16" s="104">
        <v>73.42133333333332</v>
      </c>
      <c r="J16" s="106"/>
      <c r="K16" s="104">
        <v>73.42133333333332</v>
      </c>
      <c r="L16" s="104">
        <v>0</v>
      </c>
      <c r="M16" s="104">
        <v>73.42133333333332</v>
      </c>
      <c r="N16" s="6"/>
      <c r="O16" s="6"/>
    </row>
    <row r="17" spans="1:15" ht="12.75">
      <c r="A17" s="44" t="s">
        <v>54</v>
      </c>
      <c r="B17" s="104">
        <v>82.91866666666667</v>
      </c>
      <c r="C17" s="104">
        <v>82.91866666666667</v>
      </c>
      <c r="D17" s="104"/>
      <c r="E17" s="104">
        <v>165.83733333333333</v>
      </c>
      <c r="F17" s="106"/>
      <c r="G17" s="104">
        <v>73.42133333333332</v>
      </c>
      <c r="H17" s="104"/>
      <c r="I17" s="104">
        <v>73.42133333333332</v>
      </c>
      <c r="J17" s="106"/>
      <c r="K17" s="104">
        <v>156.34</v>
      </c>
      <c r="L17" s="104">
        <v>82.91866666666667</v>
      </c>
      <c r="M17" s="104">
        <v>239.25866666666664</v>
      </c>
      <c r="N17" s="6"/>
      <c r="O17" s="6"/>
    </row>
    <row r="18" spans="1:15" ht="12.75">
      <c r="A18" s="44" t="s">
        <v>49</v>
      </c>
      <c r="B18" s="104">
        <v>82.91866666666667</v>
      </c>
      <c r="C18" s="104"/>
      <c r="D18" s="104"/>
      <c r="E18" s="104">
        <v>82.91866666666667</v>
      </c>
      <c r="F18" s="106"/>
      <c r="G18" s="104"/>
      <c r="H18" s="104"/>
      <c r="I18" s="104">
        <v>0</v>
      </c>
      <c r="J18" s="106"/>
      <c r="K18" s="104">
        <v>82.91866666666667</v>
      </c>
      <c r="L18" s="104">
        <v>0</v>
      </c>
      <c r="M18" s="104">
        <v>82.91866666666667</v>
      </c>
      <c r="N18" s="6"/>
      <c r="O18" s="6"/>
    </row>
    <row r="19" spans="1:15" ht="25.5">
      <c r="A19" s="44" t="s">
        <v>74</v>
      </c>
      <c r="B19" s="104">
        <v>1409.6173333333334</v>
      </c>
      <c r="C19" s="105">
        <v>248.756</v>
      </c>
      <c r="D19" s="104"/>
      <c r="E19" s="104">
        <v>1658.3733333333334</v>
      </c>
      <c r="F19" s="106"/>
      <c r="G19" s="104">
        <v>734.2133333333333</v>
      </c>
      <c r="H19" s="104"/>
      <c r="I19" s="104">
        <v>734.2133333333333</v>
      </c>
      <c r="J19" s="106"/>
      <c r="K19" s="104">
        <v>2143.8306666666667</v>
      </c>
      <c r="L19" s="104">
        <v>248.756</v>
      </c>
      <c r="M19" s="104">
        <v>2392.5866666666666</v>
      </c>
      <c r="N19" s="6"/>
      <c r="O19" s="6"/>
    </row>
    <row r="20" spans="1:15" ht="12.75">
      <c r="A20" s="44" t="s">
        <v>12</v>
      </c>
      <c r="B20" s="104">
        <v>331.67466666666667</v>
      </c>
      <c r="C20" s="104">
        <v>248.756</v>
      </c>
      <c r="D20" s="104"/>
      <c r="E20" s="104">
        <v>580.4306666666666</v>
      </c>
      <c r="F20" s="106"/>
      <c r="G20" s="104"/>
      <c r="H20" s="104">
        <v>73.42133333333332</v>
      </c>
      <c r="I20" s="104">
        <v>73.42133333333332</v>
      </c>
      <c r="J20" s="106"/>
      <c r="K20" s="104">
        <v>331.67466666666667</v>
      </c>
      <c r="L20" s="104">
        <v>322.1773333333333</v>
      </c>
      <c r="M20" s="104">
        <v>653.852</v>
      </c>
      <c r="N20" s="6"/>
      <c r="O20" s="6"/>
    </row>
    <row r="21" spans="1:15" ht="12.75">
      <c r="A21" t="s">
        <v>70</v>
      </c>
      <c r="B21" s="104">
        <v>82.91866666666667</v>
      </c>
      <c r="C21" s="104"/>
      <c r="D21" s="104">
        <v>1282.0506666666665</v>
      </c>
      <c r="E21" s="104">
        <v>82.91866666666667</v>
      </c>
      <c r="F21" s="106"/>
      <c r="G21" s="104"/>
      <c r="H21" s="107"/>
      <c r="I21" s="104">
        <v>0</v>
      </c>
      <c r="J21" s="106"/>
      <c r="K21" s="104">
        <v>82.91866666666667</v>
      </c>
      <c r="L21" s="104">
        <v>0</v>
      </c>
      <c r="M21" s="104">
        <v>82.91866666666667</v>
      </c>
      <c r="N21" s="6"/>
      <c r="O21" s="6"/>
    </row>
    <row r="22" spans="1:15" ht="12.75">
      <c r="A22" s="56" t="s">
        <v>56</v>
      </c>
      <c r="B22" s="104">
        <v>82.91866666666667</v>
      </c>
      <c r="C22" s="104"/>
      <c r="D22" s="104"/>
      <c r="E22" s="104">
        <v>82.91866666666667</v>
      </c>
      <c r="F22" s="106"/>
      <c r="G22" s="104"/>
      <c r="H22" s="104"/>
      <c r="I22" s="104">
        <v>0</v>
      </c>
      <c r="J22" s="106"/>
      <c r="K22" s="104">
        <v>82.91866666666667</v>
      </c>
      <c r="L22" s="104">
        <v>0</v>
      </c>
      <c r="M22" s="104">
        <v>82.91866666666667</v>
      </c>
      <c r="N22" s="6"/>
      <c r="O22" s="6"/>
    </row>
    <row r="23" spans="1:15" ht="12.75">
      <c r="A23" s="66" t="s">
        <v>60</v>
      </c>
      <c r="B23" s="104"/>
      <c r="C23" s="104"/>
      <c r="D23" s="104"/>
      <c r="E23" s="104">
        <v>0</v>
      </c>
      <c r="F23" s="106"/>
      <c r="G23" s="104">
        <v>146.84266666666664</v>
      </c>
      <c r="H23" s="104"/>
      <c r="I23" s="104">
        <v>146.84266666666664</v>
      </c>
      <c r="J23" s="106"/>
      <c r="K23" s="104">
        <v>146.84266666666664</v>
      </c>
      <c r="L23" s="104">
        <v>0</v>
      </c>
      <c r="M23" s="104">
        <v>146.84266666666664</v>
      </c>
      <c r="N23" s="6"/>
      <c r="O23" s="6"/>
    </row>
    <row r="24" spans="1:15" ht="12.75">
      <c r="A24" s="44" t="s">
        <v>13</v>
      </c>
      <c r="B24" s="104">
        <v>3814.2586666666666</v>
      </c>
      <c r="C24" s="107">
        <v>9784.402666666665</v>
      </c>
      <c r="D24" s="104">
        <v>34615.367999999995</v>
      </c>
      <c r="E24" s="104">
        <v>13598.661333333332</v>
      </c>
      <c r="F24" s="106"/>
      <c r="G24" s="107">
        <v>6020.549333333333</v>
      </c>
      <c r="H24" s="107">
        <v>5873.706666666666</v>
      </c>
      <c r="I24" s="104">
        <v>11894.256</v>
      </c>
      <c r="J24" s="106"/>
      <c r="K24" s="104">
        <v>9834.808</v>
      </c>
      <c r="L24" s="104">
        <v>15658.10933333333</v>
      </c>
      <c r="M24" s="104">
        <v>25492.91733333333</v>
      </c>
      <c r="N24" s="6"/>
      <c r="O24" s="6"/>
    </row>
    <row r="25" spans="1:15" ht="12.75">
      <c r="A25" s="35"/>
      <c r="B25" s="108"/>
      <c r="C25" s="108"/>
      <c r="D25" s="108"/>
      <c r="E25" s="108"/>
      <c r="F25" s="108"/>
      <c r="G25" s="108"/>
      <c r="H25" s="108"/>
      <c r="I25" s="109"/>
      <c r="J25" s="108"/>
      <c r="K25" s="108"/>
      <c r="L25" s="108"/>
      <c r="M25" s="108"/>
      <c r="N25" s="6"/>
      <c r="O25" s="6"/>
    </row>
    <row r="26" spans="1:15" ht="12.75">
      <c r="A26" s="85" t="s">
        <v>14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6"/>
      <c r="O26" s="6"/>
    </row>
    <row r="27" spans="1:15" ht="12.75">
      <c r="A27" s="54" t="s">
        <v>58</v>
      </c>
      <c r="B27" s="104"/>
      <c r="C27" s="104">
        <v>82.91866666666667</v>
      </c>
      <c r="D27" s="104"/>
      <c r="E27" s="104">
        <v>82.91866666666667</v>
      </c>
      <c r="F27" s="106"/>
      <c r="G27" s="104"/>
      <c r="H27" s="104"/>
      <c r="I27" s="104">
        <v>0</v>
      </c>
      <c r="J27" s="106"/>
      <c r="K27" s="104">
        <v>0</v>
      </c>
      <c r="L27" s="104">
        <v>82.91866666666667</v>
      </c>
      <c r="M27" s="104">
        <v>82.91866666666667</v>
      </c>
      <c r="N27" s="6"/>
      <c r="O27" s="6"/>
    </row>
    <row r="28" spans="1:15" ht="12.75">
      <c r="A28" s="54" t="s">
        <v>41</v>
      </c>
      <c r="B28" s="104">
        <v>82.91866666666667</v>
      </c>
      <c r="C28" s="104">
        <v>165.83733333333333</v>
      </c>
      <c r="D28" s="104"/>
      <c r="E28" s="104">
        <v>248.756</v>
      </c>
      <c r="F28" s="106"/>
      <c r="G28" s="104">
        <v>146.84266666666664</v>
      </c>
      <c r="H28" s="104"/>
      <c r="I28" s="104">
        <v>146.84266666666664</v>
      </c>
      <c r="J28" s="106"/>
      <c r="K28" s="104">
        <v>229.7613333333333</v>
      </c>
      <c r="L28" s="104">
        <v>165.83733333333333</v>
      </c>
      <c r="M28" s="104">
        <v>395.59866666666665</v>
      </c>
      <c r="N28" s="6"/>
      <c r="O28" s="6"/>
    </row>
    <row r="29" spans="1:15" ht="12.75">
      <c r="A29" s="54" t="s">
        <v>15</v>
      </c>
      <c r="B29" s="104">
        <v>1077.9426666666666</v>
      </c>
      <c r="C29" s="104">
        <v>1243.78</v>
      </c>
      <c r="D29" s="104"/>
      <c r="E29" s="104">
        <v>2321.7226666666666</v>
      </c>
      <c r="F29" s="106"/>
      <c r="G29" s="104">
        <v>440.528</v>
      </c>
      <c r="H29" s="104">
        <v>73.42133333333332</v>
      </c>
      <c r="I29" s="104">
        <v>513.9493333333334</v>
      </c>
      <c r="J29" s="106"/>
      <c r="K29" s="104">
        <v>1518.4706666666666</v>
      </c>
      <c r="L29" s="104">
        <v>1317.2013333333332</v>
      </c>
      <c r="M29" s="104">
        <v>2835.6719999999996</v>
      </c>
      <c r="N29" s="6"/>
      <c r="O29" s="6"/>
    </row>
    <row r="30" spans="1:15" ht="12.75">
      <c r="A30" s="54" t="s">
        <v>16</v>
      </c>
      <c r="B30" s="104">
        <v>497.512</v>
      </c>
      <c r="C30" s="104"/>
      <c r="D30" s="104"/>
      <c r="E30" s="104">
        <v>497.512</v>
      </c>
      <c r="F30" s="106"/>
      <c r="G30" s="104"/>
      <c r="H30" s="104"/>
      <c r="I30" s="104">
        <v>0</v>
      </c>
      <c r="J30" s="106"/>
      <c r="K30" s="104">
        <v>497.512</v>
      </c>
      <c r="L30" s="104">
        <v>0</v>
      </c>
      <c r="M30" s="104">
        <v>497.512</v>
      </c>
      <c r="N30" s="6"/>
      <c r="O30" s="6"/>
    </row>
    <row r="31" spans="1:15" ht="12.75">
      <c r="A31" s="82"/>
      <c r="B31" s="108"/>
      <c r="C31" s="108"/>
      <c r="D31" s="108"/>
      <c r="E31" s="108"/>
      <c r="F31" s="108"/>
      <c r="G31" s="108"/>
      <c r="H31" s="108"/>
      <c r="I31" s="109"/>
      <c r="J31" s="108"/>
      <c r="K31" s="108"/>
      <c r="L31" s="108"/>
      <c r="M31" s="108"/>
      <c r="N31" s="6"/>
      <c r="O31" s="6"/>
    </row>
    <row r="32" spans="1:15" ht="12.75">
      <c r="A32" s="81" t="s">
        <v>17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6"/>
      <c r="O32" s="6"/>
    </row>
    <row r="33" spans="1:15" ht="12.75">
      <c r="A33" s="20" t="s">
        <v>45</v>
      </c>
      <c r="B33" s="111">
        <v>10447.752</v>
      </c>
      <c r="C33" s="104">
        <v>2404.6413333333335</v>
      </c>
      <c r="D33" s="104"/>
      <c r="E33" s="104">
        <v>12852.393333333333</v>
      </c>
      <c r="F33" s="106"/>
      <c r="G33" s="104">
        <v>1615.2693333333332</v>
      </c>
      <c r="H33" s="107">
        <v>146.84266666666664</v>
      </c>
      <c r="I33" s="104">
        <v>1762.1119999999999</v>
      </c>
      <c r="J33" s="106"/>
      <c r="K33" s="104">
        <v>12063.021333333334</v>
      </c>
      <c r="L33" s="104">
        <v>2551.484</v>
      </c>
      <c r="M33" s="104">
        <v>14614.505333333334</v>
      </c>
      <c r="N33" s="6"/>
      <c r="O33" s="6"/>
    </row>
    <row r="34" spans="1:15" ht="12.75">
      <c r="A34" s="30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6"/>
      <c r="O34" s="6"/>
    </row>
    <row r="35" spans="1:15" ht="12.75">
      <c r="A35" s="81" t="s">
        <v>18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6"/>
      <c r="O35" s="6"/>
    </row>
    <row r="36" spans="1:15" ht="12.75">
      <c r="A36" s="20" t="s">
        <v>51</v>
      </c>
      <c r="B36" s="111"/>
      <c r="C36" s="104">
        <v>82.91866666666667</v>
      </c>
      <c r="D36" s="104"/>
      <c r="E36" s="104">
        <v>82.91866666666667</v>
      </c>
      <c r="F36" s="106"/>
      <c r="G36" s="107"/>
      <c r="H36" s="107"/>
      <c r="I36" s="104">
        <v>0</v>
      </c>
      <c r="J36" s="106"/>
      <c r="K36" s="104">
        <v>0</v>
      </c>
      <c r="L36" s="104">
        <v>82.91866666666667</v>
      </c>
      <c r="M36" s="104">
        <v>82.91866666666667</v>
      </c>
      <c r="N36" s="6"/>
      <c r="O36" s="6"/>
    </row>
    <row r="37" spans="1:15" ht="12.75">
      <c r="A37" s="20" t="s">
        <v>19</v>
      </c>
      <c r="B37" s="111">
        <v>2902.1533333333336</v>
      </c>
      <c r="C37" s="104">
        <v>4145.933333333333</v>
      </c>
      <c r="D37" s="107">
        <v>132692.244</v>
      </c>
      <c r="E37" s="104">
        <v>7048.086666666667</v>
      </c>
      <c r="F37" s="106"/>
      <c r="G37" s="104">
        <v>440.528</v>
      </c>
      <c r="H37" s="104">
        <v>2202.64</v>
      </c>
      <c r="I37" s="104">
        <v>2643.1679999999997</v>
      </c>
      <c r="J37" s="106"/>
      <c r="K37" s="104">
        <v>3342.681333333334</v>
      </c>
      <c r="L37" s="104">
        <v>6348.573333333334</v>
      </c>
      <c r="M37" s="104">
        <v>9691.254666666668</v>
      </c>
      <c r="N37" s="6"/>
      <c r="O37" s="6"/>
    </row>
    <row r="38" spans="1:15" ht="12.75">
      <c r="A38" s="20" t="s">
        <v>53</v>
      </c>
      <c r="B38" s="111">
        <v>82.91866666666667</v>
      </c>
      <c r="C38" s="104"/>
      <c r="D38" s="107"/>
      <c r="E38" s="104">
        <v>82.91866666666667</v>
      </c>
      <c r="F38" s="112"/>
      <c r="G38" s="104"/>
      <c r="H38" s="104"/>
      <c r="I38" s="104">
        <v>0</v>
      </c>
      <c r="J38" s="112"/>
      <c r="K38" s="104">
        <v>82.91866666666667</v>
      </c>
      <c r="L38" s="104">
        <v>0</v>
      </c>
      <c r="M38" s="104">
        <v>82.91866666666667</v>
      </c>
      <c r="N38" s="6"/>
      <c r="O38" s="6"/>
    </row>
    <row r="39" spans="1:15" ht="12.75">
      <c r="A39" s="30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6"/>
      <c r="O39" s="6"/>
    </row>
    <row r="40" spans="1:15" ht="12.75">
      <c r="A40" s="81" t="s">
        <v>20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6"/>
      <c r="O40" s="6"/>
    </row>
    <row r="41" spans="1:15" ht="12.75">
      <c r="A41" s="20" t="s">
        <v>52</v>
      </c>
      <c r="B41" s="113">
        <v>331.67466666666667</v>
      </c>
      <c r="C41" s="104">
        <v>82.91866666666667</v>
      </c>
      <c r="D41" s="104">
        <v>111538.40799999998</v>
      </c>
      <c r="E41" s="104">
        <v>414.59333333333336</v>
      </c>
      <c r="F41" s="106"/>
      <c r="G41" s="105"/>
      <c r="H41" s="104"/>
      <c r="I41" s="104">
        <v>0</v>
      </c>
      <c r="J41" s="106"/>
      <c r="K41" s="104">
        <v>331.67466666666667</v>
      </c>
      <c r="L41" s="104">
        <v>82.91866666666667</v>
      </c>
      <c r="M41" s="104">
        <v>414.59333333333336</v>
      </c>
      <c r="N41" s="6"/>
      <c r="O41" s="6"/>
    </row>
    <row r="42" spans="1:15" ht="12.75">
      <c r="A42" s="18" t="s">
        <v>21</v>
      </c>
      <c r="B42" s="111">
        <v>331.67466666666667</v>
      </c>
      <c r="C42" s="105">
        <v>3897.177333333333</v>
      </c>
      <c r="D42" s="105">
        <v>12179.481333333331</v>
      </c>
      <c r="E42" s="104">
        <v>4228.852</v>
      </c>
      <c r="F42" s="106"/>
      <c r="G42" s="107">
        <v>293.6853333333333</v>
      </c>
      <c r="H42" s="104">
        <v>660.7919999999999</v>
      </c>
      <c r="I42" s="104">
        <v>954.4773333333333</v>
      </c>
      <c r="J42" s="106"/>
      <c r="K42" s="104">
        <v>625.36</v>
      </c>
      <c r="L42" s="104">
        <v>4557.9693333333325</v>
      </c>
      <c r="M42" s="104">
        <v>5183.329333333332</v>
      </c>
      <c r="N42" s="6"/>
      <c r="O42" s="6"/>
    </row>
    <row r="43" spans="1:15" ht="12.75">
      <c r="A43" s="18" t="s">
        <v>57</v>
      </c>
      <c r="B43" s="111">
        <v>165.83733333333333</v>
      </c>
      <c r="C43" s="105"/>
      <c r="D43" s="105"/>
      <c r="E43" s="104">
        <v>165.83733333333333</v>
      </c>
      <c r="F43" s="106"/>
      <c r="G43" s="104"/>
      <c r="H43" s="107"/>
      <c r="I43" s="104">
        <v>0</v>
      </c>
      <c r="J43" s="106"/>
      <c r="K43" s="104">
        <v>165.83733333333333</v>
      </c>
      <c r="L43" s="104">
        <v>0</v>
      </c>
      <c r="M43" s="104">
        <v>165.83733333333333</v>
      </c>
      <c r="N43" s="6"/>
      <c r="O43" s="6"/>
    </row>
    <row r="44" spans="1:15" ht="12.75">
      <c r="A44" s="35"/>
      <c r="B44" s="108"/>
      <c r="C44" s="108"/>
      <c r="D44" s="108"/>
      <c r="E44" s="108"/>
      <c r="F44" s="108"/>
      <c r="G44" s="108"/>
      <c r="H44" s="108"/>
      <c r="I44" s="109"/>
      <c r="J44" s="108"/>
      <c r="K44" s="108"/>
      <c r="L44" s="108"/>
      <c r="M44" s="108"/>
      <c r="N44" s="6"/>
      <c r="O44" s="6"/>
    </row>
    <row r="45" spans="1:15" ht="12.75">
      <c r="A45" s="85" t="s">
        <v>22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6"/>
      <c r="O45" s="6"/>
    </row>
    <row r="46" spans="1:15" ht="12.75">
      <c r="A46" s="54" t="s">
        <v>75</v>
      </c>
      <c r="B46" s="104"/>
      <c r="C46" s="104">
        <v>1409.6173333333334</v>
      </c>
      <c r="D46" s="104">
        <v>21153.836</v>
      </c>
      <c r="E46" s="104">
        <v>1409.6173333333334</v>
      </c>
      <c r="F46" s="106"/>
      <c r="G46" s="104"/>
      <c r="H46" s="104">
        <v>293.6853333333333</v>
      </c>
      <c r="I46" s="104">
        <v>293.6853333333333</v>
      </c>
      <c r="J46" s="106"/>
      <c r="K46" s="104">
        <v>0</v>
      </c>
      <c r="L46" s="104">
        <v>1703.3026666666667</v>
      </c>
      <c r="M46" s="104">
        <v>1703.3026666666667</v>
      </c>
      <c r="N46" s="6"/>
      <c r="O46" s="6"/>
    </row>
    <row r="47" spans="1:15" ht="12.75">
      <c r="A47" s="45" t="s">
        <v>46</v>
      </c>
      <c r="B47" s="104">
        <v>165.83733333333333</v>
      </c>
      <c r="C47" s="107">
        <v>165.83733333333333</v>
      </c>
      <c r="D47" s="105"/>
      <c r="E47" s="104">
        <v>331.67466666666667</v>
      </c>
      <c r="F47" s="106"/>
      <c r="G47" s="104">
        <v>146.84266666666664</v>
      </c>
      <c r="H47" s="107"/>
      <c r="I47" s="104">
        <v>146.84266666666664</v>
      </c>
      <c r="J47" s="106"/>
      <c r="K47" s="104">
        <v>312.68</v>
      </c>
      <c r="L47" s="104">
        <v>165.83733333333333</v>
      </c>
      <c r="M47" s="104">
        <v>478.5173333333333</v>
      </c>
      <c r="N47" s="6"/>
      <c r="O47" s="6"/>
    </row>
    <row r="48" spans="1:15" ht="12.75">
      <c r="A48" s="45" t="s">
        <v>23</v>
      </c>
      <c r="B48" s="104">
        <v>18159.188</v>
      </c>
      <c r="C48" s="107">
        <v>44693.16133333333</v>
      </c>
      <c r="D48" s="105">
        <v>2596793.625333333</v>
      </c>
      <c r="E48" s="104">
        <v>62852.34933333333</v>
      </c>
      <c r="F48" s="106"/>
      <c r="G48" s="105">
        <v>32819.335999999996</v>
      </c>
      <c r="H48" s="105">
        <v>96989.58133333332</v>
      </c>
      <c r="I48" s="104">
        <v>129808.91733333332</v>
      </c>
      <c r="J48" s="106"/>
      <c r="K48" s="104">
        <v>50978.52399999999</v>
      </c>
      <c r="L48" s="104">
        <v>141682.74266666666</v>
      </c>
      <c r="M48" s="104">
        <v>192661.26666666666</v>
      </c>
      <c r="N48" s="6"/>
      <c r="O48" s="6"/>
    </row>
    <row r="49" spans="1:15" ht="12.75">
      <c r="A49" s="87" t="s">
        <v>63</v>
      </c>
      <c r="B49" s="104"/>
      <c r="C49" s="104">
        <v>82.91866666666667</v>
      </c>
      <c r="D49" s="105"/>
      <c r="E49" s="104">
        <v>82.91866666666667</v>
      </c>
      <c r="F49" s="106"/>
      <c r="G49" s="107">
        <v>146.84266666666664</v>
      </c>
      <c r="H49" s="107">
        <v>293.6853333333333</v>
      </c>
      <c r="I49" s="104">
        <v>440.5279999999999</v>
      </c>
      <c r="J49" s="106"/>
      <c r="K49" s="104">
        <v>146.84266666666664</v>
      </c>
      <c r="L49" s="104">
        <v>376.6039999999999</v>
      </c>
      <c r="M49" s="104">
        <v>523.4466666666666</v>
      </c>
      <c r="N49" s="6"/>
      <c r="O49" s="6"/>
    </row>
    <row r="50" spans="9:13" ht="12.75">
      <c r="I50" s="92"/>
      <c r="K50" s="59"/>
      <c r="L50" s="59"/>
      <c r="M50" s="59"/>
    </row>
  </sheetData>
  <mergeCells count="3">
    <mergeCell ref="B7:E7"/>
    <mergeCell ref="G7:I7"/>
    <mergeCell ref="K7:M7"/>
  </mergeCells>
  <printOptions gridLines="1"/>
  <pageMargins left="0.75" right="0.75" top="1" bottom="1" header="0.511811023" footer="0.511811023"/>
  <pageSetup horizontalDpi="300" verticalDpi="300" orientation="portrait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Christopher Calabretta</cp:lastModifiedBy>
  <cp:lastPrinted>2004-01-04T14:43:23Z</cp:lastPrinted>
  <dcterms:created xsi:type="dcterms:W3CDTF">2001-11-20T20:24:32Z</dcterms:created>
  <dcterms:modified xsi:type="dcterms:W3CDTF">2006-08-02T16:17:02Z</dcterms:modified>
  <cp:category/>
  <cp:version/>
  <cp:contentType/>
  <cp:contentStatus/>
</cp:coreProperties>
</file>